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5"/>
  </bookViews>
  <sheets>
    <sheet name="封皮" sheetId="25" r:id="rId1"/>
    <sheet name="目录" sheetId="26" r:id="rId2"/>
    <sheet name="1一般公共预算收入" sheetId="19" r:id="rId3"/>
    <sheet name="2一般公共预算支出" sheetId="20" r:id="rId4"/>
    <sheet name="3政府性基金预算收入" sheetId="23" r:id="rId5"/>
    <sheet name="4政府性基金预算支出" sheetId="24" r:id="rId6"/>
    <sheet name="5国有资本经营预算收入" sheetId="21" r:id="rId7"/>
    <sheet name="6国有资本经营预算支出" sheetId="22" r:id="rId8"/>
  </sheets>
  <definedNames>
    <definedName name="_Order1" hidden="1">255</definedName>
    <definedName name="_Order2" hidden="1">255</definedName>
    <definedName name="a" localSheetId="2">#REF!</definedName>
    <definedName name="a" localSheetId="3">#REF!</definedName>
    <definedName name="a">#REF!</definedName>
    <definedName name="aaaa" localSheetId="2">#REF!</definedName>
    <definedName name="aaaa" localSheetId="3">#REF!</definedName>
    <definedName name="aaaa">#REF!</definedName>
    <definedName name="bbb" localSheetId="2">#REF!</definedName>
    <definedName name="bbb" localSheetId="3">#REF!</definedName>
    <definedName name="bbb">#REF!</definedName>
    <definedName name="ccc" localSheetId="2">#REF!</definedName>
    <definedName name="ccc" localSheetId="3">#REF!</definedName>
    <definedName name="ccc">#REF!</definedName>
    <definedName name="database2" localSheetId="2">#REF!</definedName>
    <definedName name="database2" localSheetId="3">#REF!</definedName>
    <definedName name="database2">#REF!</definedName>
    <definedName name="database3" localSheetId="2">#REF!</definedName>
    <definedName name="database3" localSheetId="3">#REF!</definedName>
    <definedName name="database3">#REF!</definedName>
    <definedName name="fg" localSheetId="2">#REF!</definedName>
    <definedName name="fg" localSheetId="3">#REF!</definedName>
    <definedName name="fg">#REF!</definedName>
    <definedName name="hhhh" localSheetId="2">#REF!</definedName>
    <definedName name="hhhh" localSheetId="3">#REF!</definedName>
    <definedName name="hhhh">#REF!</definedName>
    <definedName name="kkkk" localSheetId="2">#REF!</definedName>
    <definedName name="kkkk" localSheetId="3">#REF!</definedName>
    <definedName name="kkkk">#REF!</definedName>
    <definedName name="_xlnm.Print_Area" localSheetId="6">'5国有资本经营预算收入'!$A$1:$H$19</definedName>
    <definedName name="_xlnm.Print_Area" localSheetId="7">'6国有资本经营预算支出'!$A$1:$I$20</definedName>
    <definedName name="_xlnm.Print_Area" localSheetId="2">#REF!</definedName>
    <definedName name="_xlnm.Print_Area" localSheetId="3">#REF!</definedName>
    <definedName name="_xlnm.Print_Area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2" hidden="1">#REF!</definedName>
    <definedName name="_xlnm.Print_Titles" localSheetId="3" hidden="1">#REF!</definedName>
    <definedName name="_xlnm.Print_Titles" hidden="1">#REF!</definedName>
    <definedName name="zhe" localSheetId="2">#REF!</definedName>
    <definedName name="zhe" localSheetId="3">#REF!</definedName>
    <definedName name="zhe">#REF!</definedName>
    <definedName name="啊" localSheetId="2">#REF!</definedName>
    <definedName name="啊" localSheetId="3">#REF!</definedName>
    <definedName name="啊">#REF!</definedName>
    <definedName name="大调动" localSheetId="2">#REF!</definedName>
    <definedName name="大调动" localSheetId="3">#REF!</definedName>
    <definedName name="大调动">#REF!</definedName>
    <definedName name="鹅eee" localSheetId="2">#REF!</definedName>
    <definedName name="鹅eee" localSheetId="3">#REF!</definedName>
    <definedName name="鹅eee">#REF!</definedName>
    <definedName name="饿" localSheetId="2">#REF!</definedName>
    <definedName name="饿" localSheetId="3">#REF!</definedName>
    <definedName name="饿">#REF!</definedName>
    <definedName name="汇率" localSheetId="2">#REF!</definedName>
    <definedName name="汇率" localSheetId="3">#REF!</definedName>
    <definedName name="汇率">#REF!</definedName>
    <definedName name="胶" localSheetId="2">#REF!</definedName>
    <definedName name="胶" localSheetId="3">#REF!</definedName>
    <definedName name="胶">#REF!</definedName>
    <definedName name="结构" localSheetId="2">#REF!</definedName>
    <definedName name="结构" localSheetId="3">#REF!</definedName>
    <definedName name="结构">#REF!</definedName>
    <definedName name="经7" localSheetId="2">#REF!</definedName>
    <definedName name="经7" localSheetId="3">#REF!</definedName>
    <definedName name="经7">#REF!</definedName>
    <definedName name="经二7" localSheetId="2">#REF!</definedName>
    <definedName name="经二7" localSheetId="3">#REF!</definedName>
    <definedName name="经二7">#REF!</definedName>
    <definedName name="经二8" localSheetId="2">#REF!</definedName>
    <definedName name="经二8" localSheetId="3">#REF!</definedName>
    <definedName name="经二8">#REF!</definedName>
    <definedName name="经一7" localSheetId="2">#REF!</definedName>
    <definedName name="经一7" localSheetId="3">#REF!</definedName>
    <definedName name="经一7">#REF!</definedName>
    <definedName name="전" localSheetId="2">#REF!</definedName>
    <definedName name="전" localSheetId="3">#REF!</definedName>
    <definedName name="전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2">#REF!</definedName>
    <definedName name="철구사업본부" localSheetId="3">#REF!</definedName>
    <definedName name="철구사업본부">#REF!</definedName>
    <definedName name="生产列1" localSheetId="2">#REF!</definedName>
    <definedName name="生产列1" localSheetId="3">#REF!</definedName>
    <definedName name="生产列1">#REF!</definedName>
    <definedName name="生产列11" localSheetId="2">#REF!</definedName>
    <definedName name="生产列11" localSheetId="3">#REF!</definedName>
    <definedName name="生产列11">#REF!</definedName>
    <definedName name="生产列15" localSheetId="2">#REF!</definedName>
    <definedName name="生产列15" localSheetId="3">#REF!</definedName>
    <definedName name="生产列15">#REF!</definedName>
    <definedName name="生产列16" localSheetId="2">#REF!</definedName>
    <definedName name="生产列16" localSheetId="3">#REF!</definedName>
    <definedName name="生产列16">#REF!</definedName>
    <definedName name="生产列17" localSheetId="2">#REF!</definedName>
    <definedName name="生产列17" localSheetId="3">#REF!</definedName>
    <definedName name="生产列17">#REF!</definedName>
    <definedName name="生产列19" localSheetId="2">#REF!</definedName>
    <definedName name="生产列19" localSheetId="3">#REF!</definedName>
    <definedName name="生产列19">#REF!</definedName>
    <definedName name="生产列2" localSheetId="2">#REF!</definedName>
    <definedName name="生产列2" localSheetId="3">#REF!</definedName>
    <definedName name="生产列2">#REF!</definedName>
    <definedName name="生产列20" localSheetId="2">#REF!</definedName>
    <definedName name="生产列20" localSheetId="3">#REF!</definedName>
    <definedName name="生产列20">#REF!</definedName>
    <definedName name="生产列3" localSheetId="2">#REF!</definedName>
    <definedName name="生产列3" localSheetId="3">#REF!</definedName>
    <definedName name="生产列3">#REF!</definedName>
    <definedName name="生产列4" localSheetId="2">#REF!</definedName>
    <definedName name="生产列4" localSheetId="3">#REF!</definedName>
    <definedName name="生产列4">#REF!</definedName>
    <definedName name="生产列5" localSheetId="2">#REF!</definedName>
    <definedName name="生产列5" localSheetId="3">#REF!</definedName>
    <definedName name="生产列5">#REF!</definedName>
    <definedName name="生产列6" localSheetId="2">#REF!</definedName>
    <definedName name="生产列6" localSheetId="3">#REF!</definedName>
    <definedName name="生产列6">#REF!</definedName>
    <definedName name="生产列7" localSheetId="2">#REF!</definedName>
    <definedName name="生产列7" localSheetId="3">#REF!</definedName>
    <definedName name="生产列7">#REF!</definedName>
    <definedName name="生产列8" localSheetId="2">#REF!</definedName>
    <definedName name="生产列8" localSheetId="3">#REF!</definedName>
    <definedName name="生产列8">#REF!</definedName>
    <definedName name="生产列9" localSheetId="2">#REF!</definedName>
    <definedName name="生产列9" localSheetId="3">#REF!</definedName>
    <definedName name="生产列9">#REF!</definedName>
    <definedName name="生产期" localSheetId="2">#REF!</definedName>
    <definedName name="生产期" localSheetId="3">#REF!</definedName>
    <definedName name="生产期">#REF!</definedName>
    <definedName name="生产期1" localSheetId="2">#REF!</definedName>
    <definedName name="生产期1" localSheetId="3">#REF!</definedName>
    <definedName name="生产期1">#REF!</definedName>
    <definedName name="生产期11" localSheetId="2">#REF!</definedName>
    <definedName name="生产期11" localSheetId="3">#REF!</definedName>
    <definedName name="生产期11">#REF!</definedName>
    <definedName name="生产期15" localSheetId="2">#REF!</definedName>
    <definedName name="生产期15" localSheetId="3">#REF!</definedName>
    <definedName name="生产期15">#REF!</definedName>
    <definedName name="生产期16" localSheetId="2">#REF!</definedName>
    <definedName name="生产期16" localSheetId="3">#REF!</definedName>
    <definedName name="生产期16">#REF!</definedName>
    <definedName name="生产期17" localSheetId="2">#REF!</definedName>
    <definedName name="生产期17" localSheetId="3">#REF!</definedName>
    <definedName name="生产期17">#REF!</definedName>
    <definedName name="生产期19" localSheetId="2">#REF!</definedName>
    <definedName name="生产期19" localSheetId="3">#REF!</definedName>
    <definedName name="生产期19">#REF!</definedName>
    <definedName name="生产期2" localSheetId="2">#REF!</definedName>
    <definedName name="生产期2" localSheetId="3">#REF!</definedName>
    <definedName name="生产期2">#REF!</definedName>
    <definedName name="生产期20" localSheetId="2">#REF!</definedName>
    <definedName name="生产期20" localSheetId="3">#REF!</definedName>
    <definedName name="生产期20">#REF!</definedName>
    <definedName name="生产期3" localSheetId="2">#REF!</definedName>
    <definedName name="生产期3" localSheetId="3">#REF!</definedName>
    <definedName name="生产期3">#REF!</definedName>
    <definedName name="生产期4" localSheetId="2">#REF!</definedName>
    <definedName name="生产期4" localSheetId="3">#REF!</definedName>
    <definedName name="生产期4">#REF!</definedName>
    <definedName name="生产期5" localSheetId="2">#REF!</definedName>
    <definedName name="生产期5" localSheetId="3">#REF!</definedName>
    <definedName name="生产期5">#REF!</definedName>
    <definedName name="生产期6" localSheetId="2">#REF!</definedName>
    <definedName name="生产期6" localSheetId="3">#REF!</definedName>
    <definedName name="生产期6">#REF!</definedName>
    <definedName name="生产期7" localSheetId="2">#REF!</definedName>
    <definedName name="生产期7" localSheetId="3">#REF!</definedName>
    <definedName name="生产期7">#REF!</definedName>
    <definedName name="生产期8" localSheetId="2">#REF!</definedName>
    <definedName name="生产期8" localSheetId="3">#REF!</definedName>
    <definedName name="生产期8">#REF!</definedName>
    <definedName name="生产期9" localSheetId="2">#REF!</definedName>
    <definedName name="生产期9" localSheetId="3">#REF!</definedName>
    <definedName name="生产期9">#REF!</definedName>
    <definedName name="是" localSheetId="2">#REF!</definedName>
    <definedName name="是" localSheetId="3">#REF!</definedName>
    <definedName name="是">#REF!</definedName>
    <definedName name="脱钩" localSheetId="2">#REF!</definedName>
    <definedName name="脱钩" localSheetId="3">#REF!</definedName>
    <definedName name="脱钩">#REF!</definedName>
    <definedName name="先征后返徐2" localSheetId="2">#REF!</definedName>
    <definedName name="先征后返徐2" localSheetId="3">#REF!</definedName>
    <definedName name="先征后返徐2">#REF!</definedName>
    <definedName name="预备费分项目" localSheetId="2">#REF!</definedName>
    <definedName name="预备费分项目" localSheetId="3">#REF!</definedName>
    <definedName name="预备费分项目">#REF!</definedName>
    <definedName name="综合" localSheetId="2">#REF!</definedName>
    <definedName name="综合" localSheetId="3">#REF!</definedName>
    <definedName name="综合">#REF!</definedName>
    <definedName name="综核" localSheetId="2">#REF!</definedName>
    <definedName name="综核" localSheetId="3">#REF!</definedName>
    <definedName name="综核">#REF!</definedName>
    <definedName name="a" localSheetId="4">#REF!</definedName>
    <definedName name="aaaa" localSheetId="4">#REF!</definedName>
    <definedName name="bbb" localSheetId="4">#REF!</definedName>
    <definedName name="ccc" localSheetId="4">#REF!</definedName>
    <definedName name="Database" hidden="1">#REF!</definedName>
    <definedName name="database2" localSheetId="4">#REF!</definedName>
    <definedName name="database3" localSheetId="4">#REF!</definedName>
    <definedName name="fg" localSheetId="4">#REF!</definedName>
    <definedName name="hhhh" localSheetId="4">#REF!</definedName>
    <definedName name="kkkk" localSheetId="4">#REF!</definedName>
    <definedName name="_xlnm.Print_Area" localSheetId="4">#REF!</definedName>
    <definedName name="Print_Area_MI" localSheetId="4">#REF!</definedName>
    <definedName name="_xlnm.Print_Titles" localSheetId="4">'3政府性基金预算收入'!$A$3:$IW$6</definedName>
    <definedName name="zhe" localSheetId="4">#REF!</definedName>
    <definedName name="啊" localSheetId="4">#REF!</definedName>
    <definedName name="大调动" localSheetId="4">#REF!</definedName>
    <definedName name="鹅eee" localSheetId="4">#REF!</definedName>
    <definedName name="饿" localSheetId="4">#REF!</definedName>
    <definedName name="发生地方">#REF!</definedName>
    <definedName name="汇率" localSheetId="4">#REF!</definedName>
    <definedName name="胶" localSheetId="4">#REF!</definedName>
    <definedName name="结构" localSheetId="4">#REF!</definedName>
    <definedName name="经7" localSheetId="4">#REF!</definedName>
    <definedName name="经二7" localSheetId="4">#REF!</definedName>
    <definedName name="经二8" localSheetId="4">#REF!</definedName>
    <definedName name="经一7" localSheetId="4">#REF!</definedName>
    <definedName name="전" localSheetId="4">#REF!</definedName>
    <definedName name="주택사업본부" localSheetId="4">#REF!</definedName>
    <definedName name="철구사업본부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是" localSheetId="4">#REF!</definedName>
    <definedName name="脱钩" localSheetId="4">#REF!</definedName>
    <definedName name="先征后返徐2" localSheetId="4">#REF!</definedName>
    <definedName name="预备费分项目" localSheetId="4">#REF!</definedName>
    <definedName name="在">#REF!</definedName>
    <definedName name="政">#REF!</definedName>
    <definedName name="政府债务">#REF!</definedName>
    <definedName name="综合" localSheetId="4">#REF!</definedName>
    <definedName name="综核" localSheetId="4">#REF!</definedName>
    <definedName name="a" localSheetId="5">#REF!</definedName>
    <definedName name="aaaa" localSheetId="5">#REF!</definedName>
    <definedName name="bbb" localSheetId="5">#REF!</definedName>
    <definedName name="ccc" localSheetId="5">#REF!</definedName>
    <definedName name="database2" localSheetId="5">#REF!</definedName>
    <definedName name="database3" localSheetId="5">#REF!</definedName>
    <definedName name="fg" localSheetId="5">#REF!</definedName>
    <definedName name="hhhh" localSheetId="5">#REF!</definedName>
    <definedName name="kkkk" localSheetId="5">#REF!</definedName>
    <definedName name="_xlnm.Print_Area" localSheetId="5">'4政府性基金预算支出'!$A$1:$I$25</definedName>
    <definedName name="Print_Area_MI" localSheetId="5">#REF!</definedName>
    <definedName name="_xlnm.Print_Titles" localSheetId="5">'4政府性基金预算支出'!$A$3:$IX$6</definedName>
    <definedName name="zhe" localSheetId="5">#REF!</definedName>
    <definedName name="啊" localSheetId="5">#REF!</definedName>
    <definedName name="大调动" localSheetId="5">#REF!</definedName>
    <definedName name="鹅eee" localSheetId="5">#REF!</definedName>
    <definedName name="饿" localSheetId="5">#REF!</definedName>
    <definedName name="汇率" localSheetId="5">#REF!</definedName>
    <definedName name="胶" localSheetId="5">#REF!</definedName>
    <definedName name="结构" localSheetId="5">#REF!</definedName>
    <definedName name="经7" localSheetId="5">#REF!</definedName>
    <definedName name="经二7" localSheetId="5">#REF!</definedName>
    <definedName name="经二8" localSheetId="5">#REF!</definedName>
    <definedName name="经一7" localSheetId="5">#REF!</definedName>
    <definedName name="전" localSheetId="5">#REF!</definedName>
    <definedName name="주택사업본부" localSheetId="5">#REF!</definedName>
    <definedName name="철구사업본부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是" localSheetId="5">#REF!</definedName>
    <definedName name="脱钩" localSheetId="5">#REF!</definedName>
    <definedName name="先征后返徐2" localSheetId="5">#REF!</definedName>
    <definedName name="预备费分项目" localSheetId="5">#REF!</definedName>
    <definedName name="综合" localSheetId="5">#REF!</definedName>
    <definedName name="综核" localSheetId="5">#REF!</definedName>
    <definedName name="a" localSheetId="0">#REF!</definedName>
    <definedName name="aaaa" localSheetId="0">#REF!</definedName>
    <definedName name="bbb" localSheetId="0">#REF!</definedName>
    <definedName name="ccc" localSheetId="0">#REF!</definedName>
    <definedName name="database2" localSheetId="0">#REF!</definedName>
    <definedName name="database3" localSheetId="0">#REF!</definedName>
    <definedName name="fg" localSheetId="0">#REF!</definedName>
    <definedName name="hhhh" localSheetId="0">#REF!</definedName>
    <definedName name="kkkk" localSheetId="0">#REF!</definedName>
    <definedName name="_xlnm.Print_Area" localSheetId="0">封皮!$A$1:$K$23</definedName>
    <definedName name="Print_Area_MI" localSheetId="0">#REF!</definedName>
    <definedName name="_xlnm.Print_Titles" localSheetId="0" hidden="1">#REF!</definedName>
    <definedName name="zhe" localSheetId="0">#REF!</definedName>
    <definedName name="啊" localSheetId="0">#REF!</definedName>
    <definedName name="大调动" localSheetId="0">#REF!</definedName>
    <definedName name="鹅eee" localSheetId="0">#REF!</definedName>
    <definedName name="饿" localSheetId="0">#REF!</definedName>
    <definedName name="汇率" localSheetId="0">#REF!</definedName>
    <definedName name="胶" localSheetId="0">#REF!</definedName>
    <definedName name="结构" localSheetId="0">#REF!</definedName>
    <definedName name="经7" localSheetId="0">#REF!</definedName>
    <definedName name="经二7" localSheetId="0">#REF!</definedName>
    <definedName name="经二8" localSheetId="0">#REF!</definedName>
    <definedName name="经一7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是" localSheetId="0">#REF!</definedName>
    <definedName name="脱钩" localSheetId="0">#REF!</definedName>
    <definedName name="先征后返徐2" localSheetId="0">#REF!</definedName>
    <definedName name="预备费分项目" localSheetId="0">#REF!</definedName>
    <definedName name="综合" localSheetId="0">#REF!</definedName>
    <definedName name="综核" localSheetId="0">#REF!</definedName>
    <definedName name="Database" localSheetId="0" hidden="1">#REF!</definedName>
    <definedName name="a" localSheetId="1">#REF!</definedName>
    <definedName name="aaaa" localSheetId="1">#REF!</definedName>
    <definedName name="bbb" localSheetId="1">#REF!</definedName>
    <definedName name="ccc" localSheetId="1">#REF!</definedName>
    <definedName name="Database" localSheetId="1" hidden="1">#REF!</definedName>
    <definedName name="database2" localSheetId="1">#REF!</definedName>
    <definedName name="database3" localSheetId="1">#REF!</definedName>
    <definedName name="fg" localSheetId="1">#REF!</definedName>
    <definedName name="hhhh" localSheetId="1">#REF!</definedName>
    <definedName name="kkkk" localSheetId="1">#REF!</definedName>
    <definedName name="_xlnm.Print_Area" localSheetId="1">#REF!</definedName>
    <definedName name="Print_Area_MI" localSheetId="1">#REF!</definedName>
    <definedName name="_xlnm.Print_Titles" localSheetId="1">#REF!</definedName>
    <definedName name="zhe" localSheetId="1">#REF!</definedName>
    <definedName name="啊" localSheetId="1">#REF!</definedName>
    <definedName name="大调动" localSheetId="1">#REF!</definedName>
    <definedName name="鹅eee" localSheetId="1">#REF!</definedName>
    <definedName name="饿" localSheetId="1">#REF!</definedName>
    <definedName name="发生地方" localSheetId="1">#REF!</definedName>
    <definedName name="汇率" localSheetId="1">#REF!</definedName>
    <definedName name="胶" localSheetId="1">#REF!</definedName>
    <definedName name="结构" localSheetId="1">#REF!</definedName>
    <definedName name="经7" localSheetId="1">#REF!</definedName>
    <definedName name="经二7" localSheetId="1">#REF!</definedName>
    <definedName name="经二8" localSheetId="1">#REF!</definedName>
    <definedName name="经一7" localSheetId="1">#REF!</definedName>
    <definedName name="전" localSheetId="1">#REF!</definedName>
    <definedName name="주택사업본부" localSheetId="1">#REF!</definedName>
    <definedName name="철구사업본부" localSheetId="1">#REF!</definedName>
    <definedName name="生产列1" localSheetId="1">#REF!</definedName>
    <definedName name="生产列11" localSheetId="1">#REF!</definedName>
    <definedName name="生产列15" localSheetId="1">#REF!</definedName>
    <definedName name="生产列16" localSheetId="1">#REF!</definedName>
    <definedName name="生产列17" localSheetId="1">#REF!</definedName>
    <definedName name="生产列19" localSheetId="1">#REF!</definedName>
    <definedName name="生产列2" localSheetId="1">#REF!</definedName>
    <definedName name="生产列20" localSheetId="1">#REF!</definedName>
    <definedName name="生产列3" localSheetId="1">#REF!</definedName>
    <definedName name="生产列4" localSheetId="1">#REF!</definedName>
    <definedName name="生产列5" localSheetId="1">#REF!</definedName>
    <definedName name="生产列6" localSheetId="1">#REF!</definedName>
    <definedName name="生产列7" localSheetId="1">#REF!</definedName>
    <definedName name="生产列8" localSheetId="1">#REF!</definedName>
    <definedName name="生产列9" localSheetId="1">#REF!</definedName>
    <definedName name="生产期" localSheetId="1">#REF!</definedName>
    <definedName name="生产期1" localSheetId="1">#REF!</definedName>
    <definedName name="生产期11" localSheetId="1">#REF!</definedName>
    <definedName name="生产期15" localSheetId="1">#REF!</definedName>
    <definedName name="生产期16" localSheetId="1">#REF!</definedName>
    <definedName name="生产期17" localSheetId="1">#REF!</definedName>
    <definedName name="生产期19" localSheetId="1">#REF!</definedName>
    <definedName name="生产期2" localSheetId="1">#REF!</definedName>
    <definedName name="生产期20" localSheetId="1">#REF!</definedName>
    <definedName name="生产期3" localSheetId="1">#REF!</definedName>
    <definedName name="生产期4" localSheetId="1">#REF!</definedName>
    <definedName name="生产期5" localSheetId="1">#REF!</definedName>
    <definedName name="生产期6" localSheetId="1">#REF!</definedName>
    <definedName name="生产期7" localSheetId="1">#REF!</definedName>
    <definedName name="生产期8" localSheetId="1">#REF!</definedName>
    <definedName name="生产期9" localSheetId="1">#REF!</definedName>
    <definedName name="是" localSheetId="1">#REF!</definedName>
    <definedName name="脱钩" localSheetId="1">#REF!</definedName>
    <definedName name="先征后返徐2" localSheetId="1">#REF!</definedName>
    <definedName name="预备费分项目" localSheetId="1">#REF!</definedName>
    <definedName name="在" localSheetId="1">#REF!</definedName>
    <definedName name="政" localSheetId="1">#REF!</definedName>
    <definedName name="政府债务" localSheetId="1">#REF!</definedName>
    <definedName name="综合" localSheetId="1">#REF!</definedName>
    <definedName name="综核" localSheetId="1">#REF!</definedName>
  </definedNames>
  <calcPr calcId="144525"/>
</workbook>
</file>

<file path=xl/sharedStrings.xml><?xml version="1.0" encoding="utf-8"?>
<sst xmlns="http://schemas.openxmlformats.org/spreadsheetml/2006/main" count="169" uniqueCount="115">
  <si>
    <t>附件1</t>
  </si>
  <si>
    <t xml:space="preserve"> </t>
  </si>
  <si>
    <t>2022年预算执行情况和
2023年预算表</t>
  </si>
  <si>
    <t>目  录</t>
  </si>
  <si>
    <t>一、一般公共预算</t>
  </si>
  <si>
    <r>
      <rPr>
        <sz val="14"/>
        <rFont val="Times New Roman"/>
        <charset val="0"/>
      </rPr>
      <t>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2022</t>
    </r>
    <r>
      <rPr>
        <sz val="14"/>
        <rFont val="宋体"/>
        <charset val="0"/>
      </rPr>
      <t>年一般公共预算收入执行情况和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年收入预算表</t>
    </r>
  </si>
  <si>
    <r>
      <rPr>
        <sz val="14"/>
        <rFont val="Times New Roman"/>
        <charset val="0"/>
      </rPr>
      <t>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2022</t>
    </r>
    <r>
      <rPr>
        <sz val="14"/>
        <rFont val="宋体"/>
        <charset val="0"/>
      </rPr>
      <t>年一般公共预算支出执行情况和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年支出预算表</t>
    </r>
  </si>
  <si>
    <r>
      <rPr>
        <sz val="14"/>
        <rFont val="黑体"/>
        <charset val="134"/>
      </rPr>
      <t>二、政府性基金预算</t>
    </r>
  </si>
  <si>
    <r>
      <rPr>
        <sz val="14"/>
        <rFont val="Times New Roman"/>
        <charset val="0"/>
      </rPr>
      <t>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2022</t>
    </r>
    <r>
      <rPr>
        <sz val="14"/>
        <rFont val="宋体"/>
        <charset val="0"/>
      </rPr>
      <t>年政府性基金预算收入执行情况和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年收入预算表</t>
    </r>
  </si>
  <si>
    <r>
      <rPr>
        <sz val="14"/>
        <rFont val="Times New Roman"/>
        <charset val="0"/>
      </rPr>
      <t>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2022</t>
    </r>
    <r>
      <rPr>
        <sz val="14"/>
        <rFont val="宋体"/>
        <charset val="0"/>
      </rPr>
      <t>年政府性基金预算支出执行情况和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年支出预算表</t>
    </r>
  </si>
  <si>
    <r>
      <rPr>
        <sz val="14"/>
        <rFont val="黑体"/>
        <charset val="134"/>
      </rPr>
      <t>三、国有资本经营预算</t>
    </r>
  </si>
  <si>
    <r>
      <rPr>
        <sz val="14"/>
        <rFont val="Times New Roman"/>
        <charset val="0"/>
      </rPr>
      <t>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2022</t>
    </r>
    <r>
      <rPr>
        <sz val="14"/>
        <rFont val="宋体"/>
        <charset val="0"/>
      </rPr>
      <t>年国有资本经营预算收入执行情况和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年收入预算表</t>
    </r>
  </si>
  <si>
    <r>
      <rPr>
        <sz val="14"/>
        <rFont val="Times New Roman"/>
        <charset val="0"/>
      </rPr>
      <t>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2022</t>
    </r>
    <r>
      <rPr>
        <sz val="14"/>
        <rFont val="宋体"/>
        <charset val="0"/>
      </rPr>
      <t>年国有资本经营预算支出执行情况和</t>
    </r>
    <r>
      <rPr>
        <sz val="14"/>
        <rFont val="Times New Roman"/>
        <charset val="0"/>
      </rPr>
      <t>2023</t>
    </r>
    <r>
      <rPr>
        <sz val="14"/>
        <rFont val="宋体"/>
        <charset val="0"/>
      </rPr>
      <t>年支出预算表</t>
    </r>
  </si>
  <si>
    <t>附件1-1</t>
  </si>
  <si>
    <t>2022年一般公共预算收入执行情况和2023年收入预算表</t>
  </si>
  <si>
    <t>单位：万元</t>
  </si>
  <si>
    <t>项             目</t>
  </si>
  <si>
    <t>2021年执行</t>
  </si>
  <si>
    <t>2022年预算</t>
  </si>
  <si>
    <t>2022年执行</t>
  </si>
  <si>
    <t>2022年预算完成%</t>
  </si>
  <si>
    <t>2022年同比增减%</t>
  </si>
  <si>
    <t>2023年预算</t>
  </si>
  <si>
    <t>2023年同比增减%</t>
  </si>
  <si>
    <t xml:space="preserve"> 一般公共预算收入合计</t>
  </si>
  <si>
    <t xml:space="preserve">   一、税收收入</t>
  </si>
  <si>
    <t xml:space="preserve">      增值税</t>
  </si>
  <si>
    <t xml:space="preserve">      企业所得税（30%）</t>
  </si>
  <si>
    <t xml:space="preserve">      个人所得税（20%）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</si>
  <si>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</si>
  <si>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</si>
  <si>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</si>
  <si>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</si>
  <si>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</si>
  <si>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</si>
  <si>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</si>
  <si>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</si>
  <si>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</si>
  <si>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环境保护税</t>
  </si>
  <si>
    <t xml:space="preserve">      其他税收收入</t>
  </si>
  <si>
    <t xml:space="preserve">   二、非税收入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</si>
  <si>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</si>
  <si>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</si>
  <si>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</si>
  <si>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国有资源有偿使用收入</t>
  </si>
  <si>
    <t xml:space="preserve">      其他收入</t>
  </si>
  <si>
    <t>附件1-2</t>
  </si>
  <si>
    <t>2022年一般公共预算支出执行情况和2023年支出预算表</t>
  </si>
  <si>
    <t>项　　　　目</t>
  </si>
  <si>
    <t>2022年调整预算</t>
  </si>
  <si>
    <t>2022年调整预算完成%</t>
  </si>
  <si>
    <t>一般公共预算支出合计</t>
  </si>
  <si>
    <t xml:space="preserve">  201 一般公共服务支出</t>
  </si>
  <si>
    <t xml:space="preserve">  203 国防支出</t>
  </si>
  <si>
    <t xml:space="preserve">  204 公共安全支出</t>
  </si>
  <si>
    <t xml:space="preserve">  205 教育支出</t>
  </si>
  <si>
    <t xml:space="preserve">  206 科学技术支出</t>
  </si>
  <si>
    <t xml:space="preserve">  207 文化旅游体育与传媒支出</t>
  </si>
  <si>
    <t xml:space="preserve">  208 社会保障和就业支出</t>
  </si>
  <si>
    <t xml:space="preserve">  210 卫生健康支出</t>
  </si>
  <si>
    <t xml:space="preserve">  211 节能环保支出</t>
  </si>
  <si>
    <t xml:space="preserve">  212 城乡社区支出</t>
  </si>
  <si>
    <t xml:space="preserve">  213 农林水支出</t>
  </si>
  <si>
    <t xml:space="preserve">  214 交通运输支出</t>
  </si>
  <si>
    <t xml:space="preserve">  215 资源勘探工业信息等支出</t>
  </si>
  <si>
    <t xml:space="preserve">  216 商业服务业等支出</t>
  </si>
  <si>
    <t xml:space="preserve">  217 金融支出</t>
  </si>
  <si>
    <t xml:space="preserve">  220 自然资源海洋气象等支出</t>
  </si>
  <si>
    <t xml:space="preserve">  221 住房保障支出</t>
  </si>
  <si>
    <t xml:space="preserve">  222 粮油物资储备支出</t>
  </si>
  <si>
    <t xml:space="preserve">  224 灾害防治及应急管理支出</t>
  </si>
  <si>
    <t xml:space="preserve">  227 预备费</t>
  </si>
  <si>
    <t xml:space="preserve">  229 其他支出</t>
  </si>
  <si>
    <t xml:space="preserve">  232 债务付息支出</t>
  </si>
  <si>
    <t xml:space="preserve">  233 债务发行费用支出</t>
  </si>
  <si>
    <t>附件1-3</t>
  </si>
  <si>
    <t>2022年政府性基金预算收入执行情况和2023年收入预算表</t>
  </si>
  <si>
    <t>项           目</t>
  </si>
  <si>
    <t>政府性基金预算收入合计</t>
  </si>
  <si>
    <t>农业土地开发资金</t>
  </si>
  <si>
    <t>国有土地使用权出让收入</t>
  </si>
  <si>
    <t>城市基础设施配套费收入</t>
  </si>
  <si>
    <t xml:space="preserve">  污水处理费收入</t>
  </si>
  <si>
    <t xml:space="preserve">  其他政府性基金收入</t>
  </si>
  <si>
    <t>附件1-4</t>
  </si>
  <si>
    <t>2022年政府性基金预算支出执行情况和2023年支出预算表</t>
  </si>
  <si>
    <t>政府性基金预算支出合计</t>
  </si>
  <si>
    <t xml:space="preserve">  城乡社区支出</t>
  </si>
  <si>
    <t xml:space="preserve">      国有土地使用权出让收入安排的支出</t>
  </si>
  <si>
    <t xml:space="preserve">      城市基础设施配套费安排的支出</t>
  </si>
  <si>
    <t xml:space="preserve">  其他支出</t>
  </si>
  <si>
    <t xml:space="preserve">      其他政府性基金及对应专项债务收入安排的支出</t>
  </si>
  <si>
    <t xml:space="preserve">      彩票公益金安排的支出</t>
  </si>
  <si>
    <t xml:space="preserve">  债务付息支出</t>
  </si>
  <si>
    <t xml:space="preserve">  债务发行费用支出</t>
  </si>
  <si>
    <t xml:space="preserve">  抗疫特别国债安排的支出</t>
  </si>
  <si>
    <t>附件1-5</t>
  </si>
  <si>
    <t>2022年国有资本经营预算收入执行情况和2023年收入预算表</t>
  </si>
  <si>
    <t>项目</t>
  </si>
  <si>
    <t>国有资本经营预算收入合计</t>
  </si>
  <si>
    <t>利润收入</t>
  </si>
  <si>
    <t xml:space="preserve">  其他企业利润收入</t>
  </si>
  <si>
    <t>股利、股息收入</t>
  </si>
  <si>
    <t>产权转让收入</t>
  </si>
  <si>
    <t>清算收入</t>
  </si>
  <si>
    <t>其他国有资本经营预算收入</t>
  </si>
  <si>
    <t>附件1-6</t>
  </si>
  <si>
    <t>2022年国有资本经营预算支出执行情况和2023年支出预算表</t>
  </si>
  <si>
    <t>国有资本经营预算支出合计</t>
  </si>
  <si>
    <t>社会保障和就业支出</t>
  </si>
  <si>
    <t>国有资本经营预算支出</t>
  </si>
  <si>
    <t xml:space="preserve">    解决历史遗留问题及改革成本支出  </t>
  </si>
  <si>
    <t xml:space="preserve">    国有企业资本金注入 </t>
  </si>
  <si>
    <r>
      <rPr>
        <sz val="12"/>
        <rFont val="宋体"/>
        <charset val="134"/>
      </rPr>
      <t xml:space="preserve"> </t>
    </r>
    <r>
      <rPr>
        <sz val="12"/>
        <color rgb="FF000000"/>
        <rFont val="宋体"/>
        <charset val="134"/>
      </rPr>
      <t xml:space="preserve">     国有企业政策性补贴</t>
    </r>
  </si>
  <si>
    <r>
      <rPr>
        <sz val="12"/>
        <rFont val="宋体"/>
        <charset val="134"/>
      </rPr>
      <t xml:space="preserve"> </t>
    </r>
    <r>
      <rPr>
        <sz val="12"/>
        <color rgb="FF000000"/>
        <rFont val="宋体"/>
        <charset val="134"/>
      </rPr>
      <t xml:space="preserve">     其他国有资本经营预算支出</t>
    </r>
  </si>
</sst>
</file>

<file path=xl/styles.xml><?xml version="1.0" encoding="utf-8"?>
<styleSheet xmlns="http://schemas.openxmlformats.org/spreadsheetml/2006/main">
  <numFmts count="2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_ * #,##0.0_ ;_ * \-#,##0.0_ ;_ * &quot;-&quot;??.0_ ;_ @_ "/>
    <numFmt numFmtId="178" formatCode="_(&quot;$&quot;* #,##0.00_);_(&quot;$&quot;* \(#,##0.00\);_(&quot;$&quot;* &quot;-&quot;??_);_(@_)"/>
    <numFmt numFmtId="179" formatCode="#,##0.0_ "/>
    <numFmt numFmtId="180" formatCode="yyyy&quot;年&quot;m&quot;月&quot;d&quot;日&quot;;@"/>
    <numFmt numFmtId="181" formatCode="#,##0;\-#,##0;&quot;-&quot;"/>
    <numFmt numFmtId="182" formatCode="0.0"/>
    <numFmt numFmtId="183" formatCode="_-&quot;$&quot;* #,##0_-;\-&quot;$&quot;* #,##0_-;_-&quot;$&quot;* &quot;-&quot;_-;_-@_-"/>
    <numFmt numFmtId="184" formatCode="_-* #,##0.00_$_-;\-* #,##0.00_$_-;_-* &quot;-&quot;??_$_-;_-@_-"/>
    <numFmt numFmtId="185" formatCode="0;_琀"/>
    <numFmt numFmtId="186" formatCode="_ * #,##0_ ;_ * \-#,##0_ ;_ * &quot;-&quot;??_ ;_ @_ "/>
    <numFmt numFmtId="187" formatCode="_-* #,##0.00&quot;$&quot;_-;\-* #,##0.00&quot;$&quot;_-;_-* &quot;-&quot;??&quot;$&quot;_-;_-@_-"/>
    <numFmt numFmtId="188" formatCode="_-* #,##0_$_-;\-* #,##0_$_-;_-* &quot;-&quot;_$_-;_-@_-"/>
    <numFmt numFmtId="189" formatCode="#,##0.00_ "/>
    <numFmt numFmtId="190" formatCode="#,##0_ "/>
    <numFmt numFmtId="191" formatCode="\$#,##0.00;\(\$#,##0.00\)"/>
    <numFmt numFmtId="192" formatCode="#,##0_);[Red]\(#,##0\)"/>
    <numFmt numFmtId="193" formatCode="_-* #,##0&quot;$&quot;_-;\-* #,##0&quot;$&quot;_-;_-* &quot;-&quot;&quot;$&quot;_-;_-@_-"/>
    <numFmt numFmtId="194" formatCode="#,##0;\(#,##0\)"/>
    <numFmt numFmtId="195" formatCode="0.0_);[Red]\(0.0\)"/>
    <numFmt numFmtId="196" formatCode="_(* #,##0_);_(* \(#,##0\);_(* &quot;-&quot;??_);_(@_)"/>
    <numFmt numFmtId="197" formatCode="\$#,##0;\(\$#,##0\)"/>
  </numFmts>
  <fonts count="1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22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22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6"/>
      <color theme="1"/>
      <name val="黑体"/>
      <charset val="134"/>
    </font>
    <font>
      <b/>
      <sz val="22"/>
      <name val="黑体"/>
      <charset val="134"/>
    </font>
    <font>
      <sz val="14"/>
      <name val="Times New Roman"/>
      <charset val="0"/>
    </font>
    <font>
      <sz val="12"/>
      <name val="Times New Roman"/>
      <charset val="0"/>
    </font>
    <font>
      <sz val="22"/>
      <name val="方正小标宋简体"/>
      <charset val="0"/>
    </font>
    <font>
      <sz val="14"/>
      <name val="黑体"/>
      <charset val="0"/>
    </font>
    <font>
      <sz val="14"/>
      <name val="黑体"/>
      <charset val="134"/>
    </font>
    <font>
      <sz val="18"/>
      <name val="黑体"/>
      <charset val="134"/>
    </font>
    <font>
      <sz val="40"/>
      <name val="方正小标宋简体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8"/>
      <name val="华文新魏"/>
      <charset val="134"/>
    </font>
    <font>
      <sz val="24"/>
      <name val="楷体_GB2312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20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sz val="12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2"/>
      <color indexed="16"/>
      <name val="宋体"/>
      <charset val="134"/>
    </font>
    <font>
      <sz val="12"/>
      <color indexed="17"/>
      <name val="楷体_GB2312"/>
      <charset val="134"/>
    </font>
    <font>
      <b/>
      <sz val="11"/>
      <color indexed="42"/>
      <name val="宋体"/>
      <charset val="134"/>
    </font>
    <font>
      <b/>
      <sz val="11"/>
      <color indexed="56"/>
      <name val="宋体"/>
      <charset val="134"/>
    </font>
    <font>
      <sz val="10.5"/>
      <color indexed="17"/>
      <name val="宋体"/>
      <charset val="134"/>
    </font>
    <font>
      <sz val="8"/>
      <name val="Times New Roman"/>
      <charset val="134"/>
    </font>
    <font>
      <sz val="10.5"/>
      <color indexed="20"/>
      <name val="宋体"/>
      <charset val="134"/>
    </font>
    <font>
      <b/>
      <sz val="12"/>
      <color indexed="8"/>
      <name val="宋体"/>
      <charset val="134"/>
    </font>
    <font>
      <b/>
      <sz val="10"/>
      <name val="Arial"/>
      <charset val="134"/>
    </font>
    <font>
      <sz val="12"/>
      <name val="官帕眉"/>
      <charset val="134"/>
    </font>
    <font>
      <sz val="11"/>
      <name val="ＭＳ Ｐゴシック"/>
      <charset val="134"/>
    </font>
    <font>
      <sz val="12"/>
      <color indexed="20"/>
      <name val="楷体_GB2312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sz val="9"/>
      <color indexed="20"/>
      <name val="宋体"/>
      <charset val="134"/>
    </font>
    <font>
      <sz val="11"/>
      <name val="宋体"/>
      <charset val="134"/>
    </font>
    <font>
      <u/>
      <sz val="12"/>
      <color indexed="36"/>
      <name val="宋体"/>
      <charset val="134"/>
    </font>
    <font>
      <sz val="12"/>
      <name val="바탕체"/>
      <charset val="134"/>
    </font>
    <font>
      <b/>
      <sz val="11"/>
      <color indexed="62"/>
      <name val="宋体"/>
      <charset val="134"/>
    </font>
    <font>
      <sz val="10"/>
      <name val="Times New Roman"/>
      <charset val="134"/>
    </font>
    <font>
      <sz val="11"/>
      <color indexed="42"/>
      <name val="宋体"/>
      <charset val="134"/>
    </font>
    <font>
      <sz val="12"/>
      <name val="Courier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1"/>
      <name val="楷体_GB2312"/>
      <charset val="134"/>
    </font>
    <font>
      <b/>
      <sz val="12"/>
      <name val="Arial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0"/>
      <name val="MS Sans Serif"/>
      <charset val="134"/>
    </font>
    <font>
      <sz val="9"/>
      <color indexed="17"/>
      <name val="宋体"/>
      <charset val="134"/>
    </font>
    <font>
      <sz val="12"/>
      <name val="Arial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sz val="9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8"/>
      <name val="Arial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3"/>
      <color indexed="56"/>
      <name val="宋体"/>
      <charset val="134"/>
    </font>
    <font>
      <b/>
      <sz val="18"/>
      <name val="Arial"/>
      <charset val="134"/>
    </font>
    <font>
      <sz val="12"/>
      <color rgb="FF000000"/>
      <name val="宋体"/>
      <charset val="134"/>
    </font>
    <font>
      <sz val="14"/>
      <name val="宋体"/>
      <charset val="0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3"/>
        <bgColor indexed="43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52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42"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20" borderId="12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9" fillId="37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9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13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2" fillId="28" borderId="0" applyNumberFormat="0" applyBorder="0" applyAlignment="0" applyProtection="0"/>
    <xf numFmtId="0" fontId="36" fillId="3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9" fillId="11" borderId="17" applyNumberFormat="0" applyAlignment="0" applyProtection="0">
      <alignment vertical="center"/>
    </xf>
    <xf numFmtId="0" fontId="1" fillId="0" borderId="0">
      <alignment vertical="center"/>
    </xf>
    <xf numFmtId="0" fontId="75" fillId="39" borderId="13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4" fillId="16" borderId="16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83" fontId="59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6" fillId="0" borderId="25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58" fillId="0" borderId="0" applyFont="0" applyFill="0" applyBorder="0" applyAlignment="0" applyProtection="0"/>
    <xf numFmtId="0" fontId="88" fillId="5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7" fillId="13" borderId="19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7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185" fontId="70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8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43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7" fillId="0" borderId="22">
      <alignment horizontal="distributed" vertical="center" wrapText="1"/>
    </xf>
    <xf numFmtId="0" fontId="37" fillId="9" borderId="0" applyNumberFormat="0" applyBorder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78" fontId="59" fillId="0" borderId="0" applyFont="0" applyFill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2" fillId="41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7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8" fillId="0" borderId="0" applyFont="0" applyFill="0" applyBorder="0" applyAlignment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/>
    <xf numFmtId="0" fontId="60" fillId="4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5" fillId="39" borderId="1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/>
    <xf numFmtId="0" fontId="60" fillId="48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" fillId="47" borderId="23" applyNumberFormat="0" applyFont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1" fillId="0" borderId="0"/>
    <xf numFmtId="0" fontId="82" fillId="39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40" fontId="72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41" fillId="4" borderId="13" applyNumberFormat="0" applyAlignment="0" applyProtection="0">
      <alignment vertical="center"/>
    </xf>
    <xf numFmtId="0" fontId="62" fillId="41" borderId="0" applyNumberFormat="0" applyBorder="0" applyAlignment="0" applyProtection="0"/>
    <xf numFmtId="0" fontId="1" fillId="0" borderId="0"/>
    <xf numFmtId="0" fontId="56" fillId="5" borderId="0" applyNumberFormat="0" applyBorder="0" applyAlignment="0" applyProtection="0">
      <alignment vertical="center"/>
    </xf>
    <xf numFmtId="0" fontId="57" fillId="4" borderId="19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9" fillId="0" borderId="0"/>
    <xf numFmtId="0" fontId="1" fillId="0" borderId="0">
      <alignment vertical="center"/>
    </xf>
    <xf numFmtId="0" fontId="37" fillId="43" borderId="0" applyNumberFormat="0" applyBorder="0" applyAlignment="0" applyProtection="0">
      <alignment vertical="center"/>
    </xf>
    <xf numFmtId="0" fontId="52" fillId="57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7" fillId="60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38" fontId="72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9" fontId="71" fillId="0" borderId="0" applyFont="0" applyFill="0" applyBorder="0" applyAlignment="0" applyProtection="0"/>
    <xf numFmtId="0" fontId="42" fillId="0" borderId="14" applyNumberFormat="0" applyFill="0" applyAlignment="0" applyProtection="0">
      <alignment vertical="center"/>
    </xf>
    <xf numFmtId="0" fontId="97" fillId="42" borderId="20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60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91" fontId="81" fillId="0" borderId="0"/>
    <xf numFmtId="0" fontId="37" fillId="9" borderId="0" applyNumberFormat="0" applyBorder="0" applyAlignment="0" applyProtection="0">
      <alignment vertical="center"/>
    </xf>
    <xf numFmtId="0" fontId="1" fillId="0" borderId="0"/>
    <xf numFmtId="0" fontId="37" fillId="9" borderId="0" applyNumberFormat="0" applyBorder="0" applyAlignment="0" applyProtection="0">
      <alignment vertical="center"/>
    </xf>
    <xf numFmtId="0" fontId="51" fillId="0" borderId="0"/>
    <xf numFmtId="0" fontId="73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60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2" fillId="0" borderId="29" applyNumberFormat="0" applyFill="0" applyAlignment="0" applyProtection="0">
      <alignment vertical="center"/>
    </xf>
    <xf numFmtId="0" fontId="91" fillId="0" borderId="28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69" fillId="63" borderId="0" applyNumberFormat="0" applyBorder="0" applyAlignment="0" applyProtection="0"/>
    <xf numFmtId="180" fontId="70" fillId="0" borderId="0" applyFont="0" applyFill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95" fillId="0" borderId="3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0" fontId="37" fillId="9" borderId="0" applyNumberFormat="0" applyBorder="0" applyAlignment="0" applyProtection="0">
      <alignment vertical="center"/>
    </xf>
    <xf numFmtId="1" fontId="77" fillId="0" borderId="22">
      <alignment vertical="center"/>
      <protection locked="0"/>
    </xf>
    <xf numFmtId="0" fontId="35" fillId="5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Protection="0">
      <alignment vertical="center"/>
    </xf>
    <xf numFmtId="188" fontId="58" fillId="0" borderId="0" applyFont="0" applyFill="0" applyBorder="0" applyAlignment="0" applyProtection="0"/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2" fillId="58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89" fillId="0" borderId="0">
      <alignment horizontal="centerContinuous"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2" fillId="41" borderId="0" applyNumberFormat="0" applyBorder="0" applyAlignment="0" applyProtection="0"/>
    <xf numFmtId="37" fontId="98" fillId="0" borderId="0"/>
    <xf numFmtId="0" fontId="37" fillId="9" borderId="0" applyNumberFormat="0" applyBorder="0" applyAlignment="0" applyProtection="0">
      <alignment vertical="center"/>
    </xf>
    <xf numFmtId="0" fontId="65" fillId="0" borderId="31" applyNumberFormat="0" applyFill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" fillId="57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0" fontId="37" fillId="43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60" fillId="60" borderId="0" applyNumberFormat="0" applyBorder="0" applyAlignment="0" applyProtection="0">
      <alignment vertical="center"/>
    </xf>
    <xf numFmtId="0" fontId="90" fillId="0" borderId="27" applyNumberFormat="0" applyAlignment="0" applyProtection="0">
      <alignment horizontal="left"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194" fontId="81" fillId="0" borderId="0"/>
    <xf numFmtId="0" fontId="72" fillId="0" borderId="0" applyFont="0" applyFill="0" applyBorder="0" applyAlignment="0" applyProtection="0"/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/>
    <xf numFmtId="0" fontId="61" fillId="40" borderId="0" applyNumberFormat="0" applyBorder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81" fontId="51" fillId="0" borderId="0" applyFill="0" applyBorder="0" applyAlignment="0"/>
    <xf numFmtId="0" fontId="1" fillId="0" borderId="0"/>
    <xf numFmtId="0" fontId="46" fillId="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69" fillId="44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47" borderId="23" applyNumberFormat="0" applyFont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3" fillId="0" borderId="0"/>
    <xf numFmtId="0" fontId="37" fillId="9" borderId="0" applyNumberFormat="0" applyBorder="0" applyAlignment="0" applyProtection="0">
      <alignment vertical="center"/>
    </xf>
    <xf numFmtId="0" fontId="72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59" fillId="0" borderId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69" fillId="65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41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1" fontId="59" fillId="0" borderId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64" fillId="4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52" fillId="4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52" fillId="50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52" fillId="2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6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1" fontId="59" fillId="0" borderId="0" applyFont="0" applyFill="0" applyBorder="0" applyAlignment="0" applyProtection="0"/>
    <xf numFmtId="0" fontId="37" fillId="43" borderId="0" applyNumberFormat="0" applyBorder="0" applyAlignment="0" applyProtection="0">
      <alignment vertical="center"/>
    </xf>
    <xf numFmtId="0" fontId="52" fillId="37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2" fillId="67" borderId="0" applyNumberFormat="0" applyBorder="0" applyAlignment="0" applyProtection="0"/>
    <xf numFmtId="0" fontId="99" fillId="0" borderId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38" fontId="102" fillId="13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90" fillId="0" borderId="33">
      <alignment horizontal="left" vertical="center"/>
    </xf>
    <xf numFmtId="0" fontId="37" fillId="4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2" fillId="71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2" fontId="95" fillId="0" borderId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5" fillId="39" borderId="13" applyNumberFormat="0" applyAlignment="0" applyProtection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9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90" fillId="0" borderId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2" fillId="72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9" fillId="0" borderId="0"/>
    <xf numFmtId="0" fontId="95" fillId="0" borderId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59" fillId="0" borderId="0" applyFont="0" applyFill="0" applyBorder="0" applyAlignment="0" applyProtection="0"/>
    <xf numFmtId="0" fontId="77" fillId="0" borderId="0"/>
    <xf numFmtId="0" fontId="37" fillId="9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2" fillId="73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" fillId="74" borderId="0" applyNumberFormat="0" applyBorder="0" applyAlignment="0" applyProtection="0"/>
    <xf numFmtId="0" fontId="60" fillId="39" borderId="0" applyNumberFormat="0" applyBorder="0" applyAlignment="0" applyProtection="0">
      <alignment vertical="center"/>
    </xf>
    <xf numFmtId="0" fontId="105" fillId="0" borderId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07" fillId="0" borderId="2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81" fillId="0" borderId="0"/>
    <xf numFmtId="0" fontId="10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182" fontId="77" fillId="0" borderId="22">
      <alignment vertical="center"/>
      <protection locked="0"/>
    </xf>
    <xf numFmtId="0" fontId="37" fillId="4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197" fontId="81" fillId="0" borderId="0"/>
    <xf numFmtId="0" fontId="35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9" fillId="37" borderId="0" applyNumberFormat="0" applyBorder="0" applyAlignment="0" applyProtection="0"/>
    <xf numFmtId="10" fontId="102" fillId="4" borderId="22" applyNumberFormat="0" applyBorder="0" applyAlignment="0" applyProtection="0"/>
    <xf numFmtId="0" fontId="52" fillId="75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0" fontId="59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06" fillId="0" borderId="0"/>
    <xf numFmtId="0" fontId="37" fillId="9" borderId="0" applyNumberFormat="0" applyBorder="0" applyAlignment="0" applyProtection="0">
      <alignment vertical="center"/>
    </xf>
    <xf numFmtId="0" fontId="52" fillId="57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2" fillId="50" borderId="0" applyNumberFormat="0" applyBorder="0" applyAlignment="0" applyProtection="0"/>
    <xf numFmtId="0" fontId="82" fillId="4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184" fontId="58" fillId="0" borderId="0" applyFont="0" applyFill="0" applyBorder="0" applyAlignment="0" applyProtection="0"/>
    <xf numFmtId="0" fontId="52" fillId="76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8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87" fontId="58" fillId="0" borderId="0" applyFont="0" applyFill="0" applyBorder="0" applyAlignment="0" applyProtection="0"/>
    <xf numFmtId="0" fontId="73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/>
    <xf numFmtId="0" fontId="35" fillId="5" borderId="0" applyNumberFormat="0" applyBorder="0" applyAlignment="0" applyProtection="0">
      <alignment vertical="center"/>
    </xf>
    <xf numFmtId="0" fontId="1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8" fillId="0" borderId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" fillId="0" borderId="0"/>
    <xf numFmtId="0" fontId="51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2" fillId="41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193" fontId="58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143" applyFont="1" applyFill="1" applyBorder="1" applyAlignment="1">
      <alignment horizontal="center" vertical="center" wrapText="1"/>
    </xf>
    <xf numFmtId="0" fontId="3" fillId="0" borderId="0" xfId="143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143" applyFont="1" applyFill="1" applyBorder="1" applyAlignment="1">
      <alignment horizontal="center" vertical="center" wrapText="1"/>
    </xf>
    <xf numFmtId="0" fontId="4" fillId="0" borderId="0" xfId="143" applyFont="1" applyFill="1" applyBorder="1" applyAlignment="1">
      <alignment horizontal="center" vertical="center" wrapText="1"/>
    </xf>
    <xf numFmtId="0" fontId="4" fillId="2" borderId="1" xfId="14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257" applyFont="1" applyFill="1" applyBorder="1" applyAlignment="1">
      <alignment horizontal="center" vertical="center" wrapText="1"/>
    </xf>
    <xf numFmtId="186" fontId="5" fillId="2" borderId="4" xfId="15" applyNumberFormat="1" applyFont="1" applyFill="1" applyBorder="1" applyAlignment="1">
      <alignment horizontal="center" vertical="center" wrapText="1"/>
    </xf>
    <xf numFmtId="177" fontId="5" fillId="2" borderId="4" xfId="15" applyNumberFormat="1" applyFont="1" applyFill="1" applyBorder="1" applyAlignment="1">
      <alignment horizontal="center" vertical="center" wrapText="1"/>
    </xf>
    <xf numFmtId="9" fontId="5" fillId="2" borderId="4" xfId="29" applyFont="1" applyFill="1" applyBorder="1" applyAlignment="1">
      <alignment horizontal="right" vertical="center" wrapText="1"/>
    </xf>
    <xf numFmtId="176" fontId="5" fillId="2" borderId="4" xfId="29" applyNumberFormat="1" applyFont="1" applyFill="1" applyBorder="1" applyAlignment="1">
      <alignment horizontal="right" vertical="center" wrapText="1"/>
    </xf>
    <xf numFmtId="0" fontId="1" fillId="2" borderId="3" xfId="257" applyFont="1" applyFill="1" applyBorder="1" applyAlignment="1">
      <alignment horizontal="left" vertical="center" wrapText="1" indent="1"/>
    </xf>
    <xf numFmtId="186" fontId="1" fillId="2" borderId="4" xfId="15" applyNumberFormat="1" applyFont="1" applyFill="1" applyBorder="1" applyAlignment="1" applyProtection="1">
      <alignment vertical="center"/>
    </xf>
    <xf numFmtId="177" fontId="1" fillId="0" borderId="4" xfId="15" applyNumberFormat="1" applyFont="1" applyFill="1" applyBorder="1" applyAlignment="1" applyProtection="1">
      <alignment vertical="center"/>
    </xf>
    <xf numFmtId="9" fontId="1" fillId="2" borderId="4" xfId="15" applyNumberFormat="1" applyFont="1" applyFill="1" applyBorder="1" applyAlignment="1">
      <alignment vertical="center"/>
    </xf>
    <xf numFmtId="176" fontId="1" fillId="2" borderId="4" xfId="29" applyNumberFormat="1" applyFont="1" applyFill="1" applyBorder="1" applyAlignment="1">
      <alignment horizontal="right" vertical="center" wrapText="1"/>
    </xf>
    <xf numFmtId="186" fontId="1" fillId="0" borderId="4" xfId="15" applyNumberFormat="1" applyFont="1" applyFill="1" applyBorder="1" applyAlignment="1" applyProtection="1">
      <alignment vertical="center"/>
    </xf>
    <xf numFmtId="176" fontId="1" fillId="2" borderId="4" xfId="15" applyNumberFormat="1" applyFont="1" applyFill="1" applyBorder="1" applyAlignment="1">
      <alignment vertical="center"/>
    </xf>
    <xf numFmtId="0" fontId="1" fillId="2" borderId="3" xfId="257" applyFont="1" applyFill="1" applyBorder="1" applyAlignment="1">
      <alignment horizontal="left" vertical="center" wrapText="1"/>
    </xf>
    <xf numFmtId="186" fontId="1" fillId="2" borderId="4" xfId="15" applyNumberFormat="1" applyFont="1" applyFill="1" applyBorder="1" applyAlignment="1">
      <alignment vertical="center"/>
    </xf>
    <xf numFmtId="186" fontId="1" fillId="0" borderId="4" xfId="15" applyNumberFormat="1" applyFont="1" applyFill="1" applyBorder="1" applyAlignment="1">
      <alignment vertical="center"/>
    </xf>
    <xf numFmtId="176" fontId="1" fillId="2" borderId="4" xfId="15" applyNumberFormat="1" applyFont="1" applyFill="1" applyBorder="1" applyAlignment="1">
      <alignment horizontal="center" vertical="center" wrapText="1"/>
    </xf>
    <xf numFmtId="0" fontId="1" fillId="2" borderId="5" xfId="257" applyFont="1" applyFill="1" applyBorder="1" applyAlignment="1">
      <alignment horizontal="left" vertical="center" wrapText="1"/>
    </xf>
    <xf numFmtId="186" fontId="1" fillId="2" borderId="6" xfId="15" applyNumberFormat="1" applyFont="1" applyFill="1" applyBorder="1" applyAlignment="1" applyProtection="1">
      <alignment vertical="center"/>
    </xf>
    <xf numFmtId="186" fontId="1" fillId="0" borderId="6" xfId="15" applyNumberFormat="1" applyFont="1" applyFill="1" applyBorder="1" applyAlignment="1" applyProtection="1">
      <alignment vertical="center"/>
    </xf>
    <xf numFmtId="176" fontId="1" fillId="2" borderId="6" xfId="15" applyNumberFormat="1" applyFont="1" applyFill="1" applyBorder="1" applyAlignment="1">
      <alignment vertical="center"/>
    </xf>
    <xf numFmtId="176" fontId="1" fillId="2" borderId="6" xfId="15" applyNumberFormat="1" applyFont="1" applyFill="1" applyBorder="1" applyAlignment="1">
      <alignment horizontal="center" vertical="center" wrapText="1"/>
    </xf>
    <xf numFmtId="0" fontId="6" fillId="2" borderId="0" xfId="143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5" fillId="2" borderId="8" xfId="29" applyNumberFormat="1" applyFont="1" applyFill="1" applyBorder="1" applyAlignment="1">
      <alignment horizontal="right" vertical="center" wrapText="1"/>
    </xf>
    <xf numFmtId="176" fontId="1" fillId="2" borderId="8" xfId="29" applyNumberFormat="1" applyFont="1" applyFill="1" applyBorder="1" applyAlignment="1">
      <alignment horizontal="right" vertical="center" wrapText="1"/>
    </xf>
    <xf numFmtId="176" fontId="1" fillId="2" borderId="8" xfId="15" applyNumberFormat="1" applyFont="1" applyFill="1" applyBorder="1" applyAlignment="1">
      <alignment horizontal="center" vertical="center" wrapText="1"/>
    </xf>
    <xf numFmtId="176" fontId="1" fillId="2" borderId="9" xfId="15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14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143" applyFont="1" applyFill="1" applyBorder="1" applyAlignment="1">
      <alignment horizontal="center" vertical="center" wrapText="1"/>
    </xf>
    <xf numFmtId="0" fontId="4" fillId="0" borderId="1" xfId="143" applyFont="1" applyFill="1" applyBorder="1" applyAlignment="1">
      <alignment horizontal="center" vertical="center" wrapText="1"/>
    </xf>
    <xf numFmtId="0" fontId="8" fillId="0" borderId="3" xfId="257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9" fillId="0" borderId="3" xfId="257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9" fillId="0" borderId="3" xfId="257" applyFont="1" applyFill="1" applyBorder="1" applyAlignment="1">
      <alignment horizontal="left" vertical="center" wrapText="1" indent="2"/>
    </xf>
    <xf numFmtId="0" fontId="9" fillId="0" borderId="5" xfId="257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10" fillId="0" borderId="0" xfId="801" applyFont="1" applyFill="1" applyBorder="1" applyAlignment="1">
      <alignment vertical="top"/>
    </xf>
    <xf numFmtId="0" fontId="1" fillId="0" borderId="0" xfId="801" applyFont="1" applyFill="1" applyBorder="1" applyAlignment="1">
      <alignment vertical="center"/>
    </xf>
    <xf numFmtId="0" fontId="4" fillId="0" borderId="0" xfId="801" applyFont="1" applyFill="1" applyBorder="1" applyAlignment="1">
      <alignment vertical="center"/>
    </xf>
    <xf numFmtId="0" fontId="1" fillId="0" borderId="0" xfId="801" applyFill="1" applyBorder="1" applyAlignment="1">
      <alignment vertical="center"/>
    </xf>
    <xf numFmtId="9" fontId="1" fillId="0" borderId="0" xfId="29" applyFont="1" applyFill="1" applyBorder="1" applyAlignment="1" applyProtection="1">
      <alignment horizontal="right" vertical="center"/>
    </xf>
    <xf numFmtId="9" fontId="1" fillId="0" borderId="0" xfId="29" applyFont="1" applyFill="1" applyAlignment="1" applyProtection="1">
      <alignment horizontal="right" vertical="center"/>
    </xf>
    <xf numFmtId="9" fontId="1" fillId="0" borderId="0" xfId="29" applyFont="1" applyFill="1" applyAlignment="1" applyProtection="1">
      <alignment vertical="center"/>
    </xf>
    <xf numFmtId="0" fontId="1" fillId="0" borderId="0" xfId="801" applyFill="1" applyBorder="1" applyAlignment="1">
      <alignment horizontal="right" vertical="center"/>
    </xf>
    <xf numFmtId="0" fontId="2" fillId="0" borderId="0" xfId="801" applyFont="1" applyFill="1" applyBorder="1" applyAlignment="1">
      <alignment vertical="center"/>
    </xf>
    <xf numFmtId="0" fontId="7" fillId="0" borderId="0" xfId="801" applyFont="1" applyFill="1" applyBorder="1" applyAlignment="1">
      <alignment horizontal="center" vertical="top"/>
    </xf>
    <xf numFmtId="0" fontId="7" fillId="3" borderId="0" xfId="801" applyFont="1" applyFill="1" applyBorder="1" applyAlignment="1">
      <alignment horizontal="center" vertical="top"/>
    </xf>
    <xf numFmtId="9" fontId="7" fillId="0" borderId="0" xfId="29" applyFont="1" applyFill="1" applyBorder="1" applyAlignment="1" applyProtection="1">
      <alignment horizontal="right" vertical="top"/>
    </xf>
    <xf numFmtId="9" fontId="7" fillId="0" borderId="0" xfId="29" applyFont="1" applyFill="1" applyAlignment="1" applyProtection="1">
      <alignment horizontal="right" vertical="top"/>
    </xf>
    <xf numFmtId="9" fontId="7" fillId="0" borderId="0" xfId="29" applyFont="1" applyFill="1" applyAlignment="1" applyProtection="1">
      <alignment horizontal="center" vertical="top"/>
    </xf>
    <xf numFmtId="0" fontId="1" fillId="0" borderId="0" xfId="329" applyFont="1" applyFill="1" applyAlignment="1">
      <alignment wrapText="1"/>
    </xf>
    <xf numFmtId="0" fontId="4" fillId="0" borderId="2" xfId="143" applyFont="1" applyFill="1" applyBorder="1" applyAlignment="1">
      <alignment horizontal="center" vertical="center" wrapText="1"/>
    </xf>
    <xf numFmtId="9" fontId="4" fillId="0" borderId="2" xfId="29" applyFont="1" applyFill="1" applyBorder="1" applyAlignment="1" applyProtection="1">
      <alignment horizontal="center" vertical="center" wrapText="1"/>
    </xf>
    <xf numFmtId="0" fontId="4" fillId="0" borderId="3" xfId="143" applyFont="1" applyFill="1" applyBorder="1" applyAlignment="1">
      <alignment horizontal="center" vertical="center" wrapText="1"/>
    </xf>
    <xf numFmtId="0" fontId="4" fillId="0" borderId="4" xfId="143" applyFont="1" applyFill="1" applyBorder="1" applyAlignment="1">
      <alignment horizontal="center" vertical="center" wrapText="1"/>
    </xf>
    <xf numFmtId="9" fontId="4" fillId="0" borderId="4" xfId="29" applyFont="1" applyFill="1" applyBorder="1" applyAlignment="1" applyProtection="1">
      <alignment horizontal="center" vertical="center" wrapText="1"/>
    </xf>
    <xf numFmtId="0" fontId="8" fillId="0" borderId="3" xfId="143" applyFont="1" applyFill="1" applyBorder="1" applyAlignment="1">
      <alignment horizontal="center" vertical="center" wrapText="1"/>
    </xf>
    <xf numFmtId="192" fontId="5" fillId="0" borderId="4" xfId="801" applyNumberFormat="1" applyFont="1" applyFill="1" applyBorder="1" applyAlignment="1" applyProtection="1">
      <alignment horizontal="right" vertical="center"/>
    </xf>
    <xf numFmtId="176" fontId="5" fillId="0" borderId="4" xfId="29" applyNumberFormat="1" applyFont="1" applyFill="1" applyBorder="1" applyAlignment="1" applyProtection="1">
      <alignment horizontal="right" vertical="center"/>
    </xf>
    <xf numFmtId="9" fontId="5" fillId="0" borderId="4" xfId="29" applyFont="1" applyFill="1" applyBorder="1" applyAlignment="1" applyProtection="1">
      <alignment horizontal="right" vertical="center"/>
    </xf>
    <xf numFmtId="190" fontId="5" fillId="0" borderId="4" xfId="29" applyNumberFormat="1" applyFont="1" applyFill="1" applyBorder="1" applyAlignment="1" applyProtection="1">
      <alignment vertical="center"/>
    </xf>
    <xf numFmtId="0" fontId="1" fillId="0" borderId="3" xfId="801" applyNumberFormat="1" applyFont="1" applyFill="1" applyBorder="1" applyAlignment="1" applyProtection="1">
      <alignment horizontal="left" vertical="center" indent="1"/>
    </xf>
    <xf numFmtId="192" fontId="1" fillId="0" borderId="4" xfId="801" applyNumberFormat="1" applyFont="1" applyFill="1" applyBorder="1" applyAlignment="1" applyProtection="1">
      <alignment horizontal="right" vertical="center"/>
    </xf>
    <xf numFmtId="186" fontId="1" fillId="0" borderId="4" xfId="15" applyNumberFormat="1" applyFont="1" applyFill="1" applyBorder="1" applyAlignment="1">
      <alignment horizontal="right" vertical="center"/>
    </xf>
    <xf numFmtId="176" fontId="1" fillId="0" borderId="4" xfId="29" applyNumberFormat="1" applyFont="1" applyFill="1" applyBorder="1" applyAlignment="1" applyProtection="1">
      <alignment horizontal="right" vertical="center"/>
    </xf>
    <xf numFmtId="9" fontId="1" fillId="0" borderId="4" xfId="29" applyFont="1" applyFill="1" applyBorder="1" applyAlignment="1" applyProtection="1">
      <alignment horizontal="right" vertical="center"/>
    </xf>
    <xf numFmtId="190" fontId="1" fillId="0" borderId="4" xfId="29" applyNumberFormat="1" applyFont="1" applyFill="1" applyBorder="1" applyAlignment="1" applyProtection="1">
      <alignment vertical="center"/>
    </xf>
    <xf numFmtId="0" fontId="1" fillId="0" borderId="3" xfId="801" applyNumberFormat="1" applyFont="1" applyFill="1" applyBorder="1" applyAlignment="1" applyProtection="1">
      <alignment horizontal="left" vertical="center" wrapText="1" indent="1"/>
    </xf>
    <xf numFmtId="196" fontId="1" fillId="0" borderId="4" xfId="15" applyNumberFormat="1" applyFont="1" applyFill="1" applyBorder="1" applyAlignment="1" applyProtection="1">
      <alignment vertical="center"/>
    </xf>
    <xf numFmtId="0" fontId="1" fillId="0" borderId="5" xfId="801" applyNumberFormat="1" applyFont="1" applyFill="1" applyBorder="1" applyAlignment="1" applyProtection="1">
      <alignment horizontal="left" vertical="center" indent="1"/>
    </xf>
    <xf numFmtId="192" fontId="1" fillId="0" borderId="6" xfId="801" applyNumberFormat="1" applyFont="1" applyFill="1" applyBorder="1" applyAlignment="1" applyProtection="1">
      <alignment horizontal="right" vertical="center"/>
    </xf>
    <xf numFmtId="196" fontId="1" fillId="0" borderId="6" xfId="15" applyNumberFormat="1" applyFont="1" applyFill="1" applyBorder="1" applyAlignment="1" applyProtection="1">
      <alignment vertical="center"/>
    </xf>
    <xf numFmtId="0" fontId="1" fillId="0" borderId="6" xfId="801" applyFont="1" applyFill="1" applyBorder="1" applyAlignment="1">
      <alignment vertical="center"/>
    </xf>
    <xf numFmtId="9" fontId="1" fillId="0" borderId="6" xfId="29" applyFont="1" applyFill="1" applyBorder="1" applyAlignment="1" applyProtection="1">
      <alignment horizontal="right" vertical="center"/>
    </xf>
    <xf numFmtId="9" fontId="1" fillId="0" borderId="6" xfId="29" applyFont="1" applyFill="1" applyBorder="1" applyAlignment="1" applyProtection="1">
      <alignment vertical="center"/>
    </xf>
    <xf numFmtId="0" fontId="7" fillId="0" borderId="0" xfId="801" applyFont="1" applyFill="1" applyBorder="1" applyAlignment="1">
      <alignment horizontal="right" vertical="top"/>
    </xf>
    <xf numFmtId="195" fontId="1" fillId="0" borderId="0" xfId="801" applyNumberFormat="1" applyFont="1" applyFill="1" applyBorder="1" applyAlignment="1">
      <alignment horizontal="right" vertical="center"/>
    </xf>
    <xf numFmtId="0" fontId="4" fillId="0" borderId="7" xfId="143" applyFont="1" applyFill="1" applyBorder="1" applyAlignment="1">
      <alignment horizontal="center" vertical="center" wrapText="1"/>
    </xf>
    <xf numFmtId="0" fontId="4" fillId="0" borderId="8" xfId="143" applyFont="1" applyFill="1" applyBorder="1" applyAlignment="1">
      <alignment horizontal="center" vertical="center" wrapText="1"/>
    </xf>
    <xf numFmtId="176" fontId="5" fillId="0" borderId="8" xfId="29" applyNumberFormat="1" applyFont="1" applyFill="1" applyBorder="1" applyAlignment="1" applyProtection="1">
      <alignment horizontal="right" vertical="center"/>
    </xf>
    <xf numFmtId="176" fontId="1" fillId="0" borderId="8" xfId="29" applyNumberFormat="1" applyFont="1" applyFill="1" applyBorder="1" applyAlignment="1" applyProtection="1">
      <alignment horizontal="right" vertical="center"/>
    </xf>
    <xf numFmtId="189" fontId="1" fillId="0" borderId="0" xfId="801" applyNumberFormat="1" applyFill="1" applyBorder="1" applyAlignment="1">
      <alignment vertical="center"/>
    </xf>
    <xf numFmtId="9" fontId="1" fillId="0" borderId="9" xfId="29" applyFont="1" applyFill="1" applyBorder="1" applyAlignment="1" applyProtection="1">
      <alignment horizontal="right" vertical="center"/>
    </xf>
    <xf numFmtId="0" fontId="10" fillId="0" borderId="0" xfId="143" applyFont="1" applyFill="1" applyBorder="1" applyAlignment="1">
      <alignment vertical="top"/>
    </xf>
    <xf numFmtId="0" fontId="4" fillId="0" borderId="0" xfId="143" applyFont="1" applyFill="1" applyBorder="1" applyAlignment="1">
      <alignment vertical="center" wrapText="1"/>
    </xf>
    <xf numFmtId="0" fontId="1" fillId="0" borderId="0" xfId="143" applyFont="1" applyFill="1" applyBorder="1" applyAlignment="1">
      <alignment vertical="center"/>
    </xf>
    <xf numFmtId="190" fontId="1" fillId="0" borderId="0" xfId="143" applyNumberFormat="1" applyFont="1" applyFill="1" applyBorder="1" applyAlignment="1">
      <alignment vertical="center"/>
    </xf>
    <xf numFmtId="9" fontId="1" fillId="0" borderId="0" xfId="29" applyFont="1" applyFill="1" applyBorder="1" applyAlignment="1" applyProtection="1">
      <alignment vertical="center"/>
    </xf>
    <xf numFmtId="179" fontId="1" fillId="0" borderId="0" xfId="143" applyNumberFormat="1" applyFont="1" applyFill="1" applyBorder="1" applyAlignment="1">
      <alignment vertical="center"/>
    </xf>
    <xf numFmtId="0" fontId="2" fillId="0" borderId="0" xfId="143" applyFont="1" applyFill="1" applyBorder="1" applyAlignment="1">
      <alignment vertical="center"/>
    </xf>
    <xf numFmtId="0" fontId="7" fillId="0" borderId="0" xfId="143" applyFont="1" applyFill="1" applyBorder="1" applyAlignment="1">
      <alignment horizontal="center" vertical="top"/>
    </xf>
    <xf numFmtId="0" fontId="7" fillId="3" borderId="0" xfId="143" applyFont="1" applyFill="1" applyBorder="1" applyAlignment="1">
      <alignment horizontal="center" vertical="top"/>
    </xf>
    <xf numFmtId="9" fontId="7" fillId="0" borderId="0" xfId="29" applyFont="1" applyFill="1" applyBorder="1" applyAlignment="1" applyProtection="1">
      <alignment horizontal="center" vertical="top"/>
    </xf>
    <xf numFmtId="179" fontId="1" fillId="0" borderId="0" xfId="143" applyNumberFormat="1" applyFont="1" applyFill="1" applyBorder="1" applyAlignment="1">
      <alignment horizontal="right" vertical="center"/>
    </xf>
    <xf numFmtId="190" fontId="5" fillId="0" borderId="4" xfId="182" applyNumberFormat="1" applyFont="1" applyFill="1" applyBorder="1" applyAlignment="1">
      <alignment vertical="center"/>
    </xf>
    <xf numFmtId="176" fontId="5" fillId="0" borderId="4" xfId="29" applyNumberFormat="1" applyFont="1" applyFill="1" applyBorder="1" applyAlignment="1" applyProtection="1">
      <alignment horizontal="center" vertical="center"/>
    </xf>
    <xf numFmtId="176" fontId="5" fillId="0" borderId="4" xfId="29" applyNumberFormat="1" applyFont="1" applyFill="1" applyBorder="1" applyAlignment="1" applyProtection="1">
      <alignment vertical="center"/>
    </xf>
    <xf numFmtId="176" fontId="5" fillId="0" borderId="8" xfId="29" applyNumberFormat="1" applyFont="1" applyFill="1" applyBorder="1" applyAlignment="1" applyProtection="1">
      <alignment vertical="center"/>
    </xf>
    <xf numFmtId="0" fontId="1" fillId="0" borderId="3" xfId="143" applyFont="1" applyFill="1" applyBorder="1" applyAlignment="1">
      <alignment horizontal="left" vertical="center" indent="1"/>
    </xf>
    <xf numFmtId="190" fontId="1" fillId="0" borderId="4" xfId="182" applyNumberFormat="1" applyFont="1" applyFill="1" applyBorder="1" applyAlignment="1">
      <alignment vertical="center"/>
    </xf>
    <xf numFmtId="190" fontId="1" fillId="0" borderId="4" xfId="143" applyNumberFormat="1" applyFont="1" applyFill="1" applyBorder="1" applyAlignment="1">
      <alignment vertical="center"/>
    </xf>
    <xf numFmtId="176" fontId="1" fillId="0" borderId="4" xfId="29" applyNumberFormat="1" applyFont="1" applyFill="1" applyBorder="1" applyAlignment="1" applyProtection="1">
      <alignment vertical="center"/>
    </xf>
    <xf numFmtId="41" fontId="11" fillId="0" borderId="4" xfId="96" applyFont="1" applyBorder="1" applyAlignment="1">
      <alignment vertical="center"/>
    </xf>
    <xf numFmtId="176" fontId="1" fillId="0" borderId="8" xfId="29" applyNumberFormat="1" applyFont="1" applyFill="1" applyBorder="1" applyAlignment="1" applyProtection="1">
      <alignment vertical="center"/>
    </xf>
    <xf numFmtId="176" fontId="1" fillId="0" borderId="4" xfId="29" applyNumberFormat="1" applyFont="1" applyFill="1" applyBorder="1" applyAlignment="1" applyProtection="1">
      <alignment horizontal="center" vertical="center"/>
    </xf>
    <xf numFmtId="9" fontId="5" fillId="0" borderId="4" xfId="29" applyFont="1" applyFill="1" applyBorder="1" applyAlignment="1" applyProtection="1">
      <alignment horizontal="center" vertical="center"/>
    </xf>
    <xf numFmtId="0" fontId="1" fillId="0" borderId="3" xfId="143" applyFont="1" applyFill="1" applyBorder="1" applyAlignment="1">
      <alignment vertical="center"/>
    </xf>
    <xf numFmtId="0" fontId="1" fillId="0" borderId="5" xfId="143" applyFont="1" applyFill="1" applyBorder="1" applyAlignment="1">
      <alignment vertical="center"/>
    </xf>
    <xf numFmtId="190" fontId="1" fillId="0" borderId="6" xfId="182" applyNumberFormat="1" applyFont="1" applyFill="1" applyBorder="1" applyAlignment="1">
      <alignment vertical="center"/>
    </xf>
    <xf numFmtId="190" fontId="1" fillId="0" borderId="6" xfId="143" applyNumberFormat="1" applyFont="1" applyFill="1" applyBorder="1" applyAlignment="1">
      <alignment vertical="center"/>
    </xf>
    <xf numFmtId="186" fontId="1" fillId="0" borderId="6" xfId="15" applyNumberFormat="1" applyFont="1" applyFill="1" applyBorder="1" applyAlignment="1">
      <alignment horizontal="right" vertical="center"/>
    </xf>
    <xf numFmtId="9" fontId="5" fillId="0" borderId="6" xfId="29" applyFont="1" applyFill="1" applyBorder="1" applyAlignment="1" applyProtection="1">
      <alignment horizontal="center" vertical="center"/>
    </xf>
    <xf numFmtId="10" fontId="5" fillId="0" borderId="6" xfId="29" applyNumberFormat="1" applyFont="1" applyFill="1" applyBorder="1" applyAlignment="1" applyProtection="1">
      <alignment vertical="center"/>
    </xf>
    <xf numFmtId="41" fontId="11" fillId="0" borderId="6" xfId="96" applyFont="1" applyBorder="1" applyAlignment="1">
      <alignment vertical="center"/>
    </xf>
    <xf numFmtId="10" fontId="1" fillId="0" borderId="9" xfId="29" applyNumberFormat="1" applyFont="1" applyFill="1" applyBorder="1" applyAlignment="1" applyProtection="1">
      <alignment vertical="center"/>
    </xf>
    <xf numFmtId="0" fontId="1" fillId="0" borderId="0" xfId="560"/>
    <xf numFmtId="176" fontId="1" fillId="0" borderId="0" xfId="29" applyNumberFormat="1" applyFont="1" applyFill="1" applyBorder="1" applyAlignment="1" applyProtection="1"/>
    <xf numFmtId="0" fontId="2" fillId="0" borderId="0" xfId="560" applyFont="1"/>
    <xf numFmtId="0" fontId="7" fillId="0" borderId="0" xfId="529" applyFont="1" applyAlignment="1">
      <alignment horizontal="center" vertical="center"/>
    </xf>
    <xf numFmtId="0" fontId="1" fillId="0" borderId="0" xfId="560" applyFont="1" applyAlignment="1">
      <alignment vertical="center"/>
    </xf>
    <xf numFmtId="0" fontId="1" fillId="0" borderId="0" xfId="560" applyFont="1"/>
    <xf numFmtId="0" fontId="11" fillId="0" borderId="0" xfId="529" applyFont="1" applyFill="1"/>
    <xf numFmtId="0" fontId="11" fillId="0" borderId="0" xfId="529" applyFont="1"/>
    <xf numFmtId="0" fontId="11" fillId="0" borderId="10" xfId="529" applyFont="1" applyBorder="1" applyAlignment="1">
      <alignment horizontal="right" vertical="center"/>
    </xf>
    <xf numFmtId="0" fontId="12" fillId="0" borderId="1" xfId="529" applyFont="1" applyBorder="1" applyAlignment="1">
      <alignment horizontal="center" vertical="center"/>
    </xf>
    <xf numFmtId="0" fontId="12" fillId="0" borderId="2" xfId="529" applyFont="1" applyBorder="1" applyAlignment="1">
      <alignment horizontal="center" vertical="center" wrapText="1"/>
    </xf>
    <xf numFmtId="0" fontId="12" fillId="0" borderId="2" xfId="529" applyNumberFormat="1" applyFont="1" applyBorder="1" applyAlignment="1">
      <alignment horizontal="center" vertical="center" wrapText="1"/>
    </xf>
    <xf numFmtId="0" fontId="12" fillId="0" borderId="2" xfId="529" applyNumberFormat="1" applyFont="1" applyFill="1" applyBorder="1" applyAlignment="1">
      <alignment horizontal="center" vertical="center" wrapText="1"/>
    </xf>
    <xf numFmtId="0" fontId="4" fillId="0" borderId="2" xfId="529" applyFont="1" applyFill="1" applyBorder="1" applyAlignment="1">
      <alignment horizontal="center" vertical="center" wrapText="1"/>
    </xf>
    <xf numFmtId="190" fontId="4" fillId="0" borderId="2" xfId="143" applyNumberFormat="1" applyFont="1" applyFill="1" applyBorder="1" applyAlignment="1">
      <alignment horizontal="center" vertical="center" wrapText="1"/>
    </xf>
    <xf numFmtId="179" fontId="4" fillId="0" borderId="2" xfId="143" applyNumberFormat="1" applyFont="1" applyFill="1" applyBorder="1" applyAlignment="1">
      <alignment horizontal="center" vertical="center" wrapText="1"/>
    </xf>
    <xf numFmtId="0" fontId="5" fillId="4" borderId="3" xfId="529" applyFont="1" applyFill="1" applyBorder="1" applyAlignment="1">
      <alignment horizontal="center" vertical="center"/>
    </xf>
    <xf numFmtId="186" fontId="5" fillId="4" borderId="4" xfId="15" applyNumberFormat="1" applyFont="1" applyFill="1" applyBorder="1" applyAlignment="1" applyProtection="1">
      <alignment horizontal="right" vertical="center"/>
    </xf>
    <xf numFmtId="186" fontId="5" fillId="0" borderId="4" xfId="15" applyNumberFormat="1" applyFont="1" applyFill="1" applyBorder="1" applyAlignment="1" applyProtection="1">
      <alignment horizontal="right" vertical="center"/>
    </xf>
    <xf numFmtId="190" fontId="5" fillId="0" borderId="4" xfId="529" applyNumberFormat="1" applyFont="1" applyFill="1" applyBorder="1" applyAlignment="1">
      <alignment horizontal="right" vertical="center"/>
    </xf>
    <xf numFmtId="0" fontId="11" fillId="0" borderId="3" xfId="529" applyFont="1" applyFill="1" applyBorder="1" applyAlignment="1">
      <alignment horizontal="left" vertical="center"/>
    </xf>
    <xf numFmtId="192" fontId="1" fillId="0" borderId="4" xfId="15" applyNumberFormat="1" applyFont="1" applyBorder="1" applyAlignment="1">
      <alignment horizontal="right" vertical="center" shrinkToFit="1"/>
    </xf>
    <xf numFmtId="186" fontId="11" fillId="0" borderId="4" xfId="15" applyNumberFormat="1" applyFont="1" applyFill="1" applyBorder="1" applyAlignment="1" applyProtection="1">
      <alignment horizontal="center" vertical="center"/>
    </xf>
    <xf numFmtId="186" fontId="11" fillId="0" borderId="4" xfId="15" applyNumberFormat="1" applyFont="1" applyFill="1" applyBorder="1" applyAlignment="1">
      <alignment vertical="center"/>
    </xf>
    <xf numFmtId="176" fontId="11" fillId="0" borderId="4" xfId="29" applyNumberFormat="1" applyFont="1" applyFill="1" applyBorder="1" applyAlignment="1">
      <alignment horizontal="right" vertical="center"/>
    </xf>
    <xf numFmtId="0" fontId="13" fillId="0" borderId="3" xfId="529" applyFont="1" applyFill="1" applyBorder="1" applyAlignment="1">
      <alignment horizontal="left" vertical="center"/>
    </xf>
    <xf numFmtId="186" fontId="13" fillId="0" borderId="4" xfId="15" applyNumberFormat="1" applyFont="1" applyFill="1" applyBorder="1" applyAlignment="1" applyProtection="1">
      <alignment horizontal="center" vertical="center"/>
    </xf>
    <xf numFmtId="186" fontId="1" fillId="2" borderId="4" xfId="15" applyNumberFormat="1" applyFont="1" applyFill="1" applyBorder="1" applyAlignment="1" applyProtection="1">
      <alignment horizontal="center" vertical="center"/>
    </xf>
    <xf numFmtId="0" fontId="14" fillId="0" borderId="3" xfId="529" applyFont="1" applyFill="1" applyBorder="1" applyAlignment="1">
      <alignment horizontal="left" vertical="center"/>
    </xf>
    <xf numFmtId="186" fontId="1" fillId="0" borderId="4" xfId="15" applyNumberFormat="1" applyFont="1" applyBorder="1" applyAlignment="1">
      <alignment horizontal="right" vertical="center"/>
    </xf>
    <xf numFmtId="0" fontId="11" fillId="0" borderId="5" xfId="529" applyFont="1" applyFill="1" applyBorder="1" applyAlignment="1">
      <alignment horizontal="left" vertical="center"/>
    </xf>
    <xf numFmtId="186" fontId="1" fillId="0" borderId="6" xfId="15" applyNumberFormat="1" applyFont="1" applyBorder="1" applyAlignment="1">
      <alignment horizontal="right" vertical="center"/>
    </xf>
    <xf numFmtId="186" fontId="1" fillId="2" borderId="6" xfId="15" applyNumberFormat="1" applyFont="1" applyFill="1" applyBorder="1" applyAlignment="1" applyProtection="1">
      <alignment horizontal="center" vertical="center"/>
    </xf>
    <xf numFmtId="176" fontId="11" fillId="0" borderId="6" xfId="29" applyNumberFormat="1" applyFont="1" applyFill="1" applyBorder="1" applyAlignment="1">
      <alignment horizontal="right" vertical="center"/>
    </xf>
    <xf numFmtId="176" fontId="1" fillId="0" borderId="6" xfId="29" applyNumberFormat="1" applyFont="1" applyFill="1" applyBorder="1" applyAlignment="1" applyProtection="1">
      <alignment horizontal="right" vertical="center"/>
    </xf>
    <xf numFmtId="176" fontId="7" fillId="0" borderId="0" xfId="29" applyNumberFormat="1" applyFont="1" applyFill="1" applyBorder="1" applyAlignment="1" applyProtection="1">
      <alignment horizontal="center" vertical="center"/>
    </xf>
    <xf numFmtId="176" fontId="11" fillId="0" borderId="10" xfId="29" applyNumberFormat="1" applyFont="1" applyFill="1" applyBorder="1" applyAlignment="1" applyProtection="1">
      <alignment horizontal="right" vertical="center"/>
    </xf>
    <xf numFmtId="179" fontId="4" fillId="0" borderId="7" xfId="143" applyNumberFormat="1" applyFont="1" applyFill="1" applyBorder="1" applyAlignment="1">
      <alignment horizontal="center" vertical="center" wrapText="1"/>
    </xf>
    <xf numFmtId="176" fontId="15" fillId="0" borderId="8" xfId="29" applyNumberFormat="1" applyFont="1" applyFill="1" applyBorder="1" applyAlignment="1" applyProtection="1">
      <alignment horizontal="right" vertical="center"/>
    </xf>
    <xf numFmtId="176" fontId="11" fillId="0" borderId="8" xfId="29" applyNumberFormat="1" applyFont="1" applyFill="1" applyBorder="1" applyAlignment="1" applyProtection="1">
      <alignment vertical="center"/>
    </xf>
    <xf numFmtId="176" fontId="11" fillId="0" borderId="9" xfId="29" applyNumberFormat="1" applyFont="1" applyFill="1" applyBorder="1" applyAlignment="1" applyProtection="1">
      <alignment vertical="center"/>
    </xf>
    <xf numFmtId="0" fontId="10" fillId="0" borderId="0" xfId="143" applyFont="1" applyFill="1" applyAlignment="1">
      <alignment vertical="top"/>
    </xf>
    <xf numFmtId="0" fontId="0" fillId="0" borderId="0" xfId="143" applyFont="1" applyFill="1" applyAlignment="1">
      <alignment vertical="center" wrapText="1"/>
    </xf>
    <xf numFmtId="0" fontId="4" fillId="0" borderId="0" xfId="143" applyFont="1" applyFill="1" applyAlignment="1">
      <alignment vertical="center"/>
    </xf>
    <xf numFmtId="0" fontId="16" fillId="0" borderId="0" xfId="143" applyFont="1" applyFill="1" applyAlignment="1">
      <alignment vertical="center"/>
    </xf>
    <xf numFmtId="0" fontId="0" fillId="0" borderId="0" xfId="143" applyFont="1" applyFill="1" applyAlignment="1">
      <alignment vertical="center"/>
    </xf>
    <xf numFmtId="190" fontId="0" fillId="0" borderId="0" xfId="143" applyNumberFormat="1" applyFont="1" applyFill="1" applyAlignment="1">
      <alignment vertical="center"/>
    </xf>
    <xf numFmtId="179" fontId="0" fillId="0" borderId="0" xfId="143" applyNumberFormat="1" applyFont="1" applyFill="1" applyAlignment="1">
      <alignment vertical="center"/>
    </xf>
    <xf numFmtId="0" fontId="17" fillId="0" borderId="0" xfId="143" applyFont="1" applyFill="1" applyAlignment="1">
      <alignment vertical="center"/>
    </xf>
    <xf numFmtId="0" fontId="7" fillId="0" borderId="0" xfId="143" applyFont="1" applyFill="1" applyAlignment="1">
      <alignment horizontal="center" vertical="center"/>
    </xf>
    <xf numFmtId="0" fontId="18" fillId="0" borderId="0" xfId="143" applyFont="1" applyFill="1" applyAlignment="1">
      <alignment horizontal="center" vertical="center"/>
    </xf>
    <xf numFmtId="0" fontId="11" fillId="0" borderId="0" xfId="143" applyFont="1" applyFill="1" applyAlignment="1">
      <alignment vertical="center"/>
    </xf>
    <xf numFmtId="190" fontId="11" fillId="0" borderId="0" xfId="143" applyNumberFormat="1" applyFont="1" applyFill="1" applyAlignment="1">
      <alignment vertical="center"/>
    </xf>
    <xf numFmtId="179" fontId="11" fillId="0" borderId="0" xfId="143" applyNumberFormat="1" applyFont="1" applyFill="1" applyAlignment="1">
      <alignment horizontal="right" vertical="center"/>
    </xf>
    <xf numFmtId="0" fontId="4" fillId="0" borderId="1" xfId="143" applyFont="1" applyFill="1" applyBorder="1" applyAlignment="1">
      <alignment horizontal="centerContinuous" vertical="center" wrapText="1"/>
    </xf>
    <xf numFmtId="0" fontId="4" fillId="0" borderId="3" xfId="143" applyFont="1" applyFill="1" applyBorder="1" applyAlignment="1">
      <alignment horizontal="left" vertical="center" wrapText="1" indent="1"/>
    </xf>
    <xf numFmtId="190" fontId="11" fillId="0" borderId="4" xfId="143" applyNumberFormat="1" applyFont="1" applyFill="1" applyBorder="1" applyAlignment="1">
      <alignment horizontal="right" vertical="center"/>
    </xf>
    <xf numFmtId="176" fontId="11" fillId="0" borderId="4" xfId="182" applyNumberFormat="1" applyFont="1" applyFill="1" applyBorder="1" applyAlignment="1">
      <alignment vertical="center"/>
    </xf>
    <xf numFmtId="176" fontId="11" fillId="0" borderId="8" xfId="182" applyNumberFormat="1" applyFont="1" applyFill="1" applyBorder="1" applyAlignment="1">
      <alignment vertical="center"/>
    </xf>
    <xf numFmtId="0" fontId="4" fillId="0" borderId="3" xfId="143" applyFont="1" applyFill="1" applyBorder="1" applyAlignment="1">
      <alignment horizontal="left" vertical="center" indent="1"/>
    </xf>
    <xf numFmtId="0" fontId="11" fillId="0" borderId="3" xfId="143" applyFont="1" applyFill="1" applyBorder="1" applyAlignment="1">
      <alignment horizontal="left" vertical="center" indent="1"/>
    </xf>
    <xf numFmtId="190" fontId="11" fillId="0" borderId="4" xfId="182" applyNumberFormat="1" applyFont="1" applyFill="1" applyBorder="1" applyAlignment="1">
      <alignment horizontal="right" vertical="center"/>
    </xf>
    <xf numFmtId="0" fontId="14" fillId="0" borderId="3" xfId="143" applyFont="1" applyFill="1" applyBorder="1" applyAlignment="1">
      <alignment horizontal="left" vertical="center" indent="1"/>
    </xf>
    <xf numFmtId="0" fontId="11" fillId="0" borderId="5" xfId="143" applyFont="1" applyFill="1" applyBorder="1" applyAlignment="1">
      <alignment horizontal="left" vertical="center" indent="1"/>
    </xf>
    <xf numFmtId="190" fontId="11" fillId="0" borderId="6" xfId="182" applyNumberFormat="1" applyFont="1" applyFill="1" applyBorder="1" applyAlignment="1">
      <alignment horizontal="right" vertical="center"/>
    </xf>
    <xf numFmtId="176" fontId="11" fillId="0" borderId="6" xfId="182" applyNumberFormat="1" applyFont="1" applyFill="1" applyBorder="1" applyAlignment="1">
      <alignment vertical="center"/>
    </xf>
    <xf numFmtId="176" fontId="11" fillId="0" borderId="9" xfId="182" applyNumberFormat="1" applyFont="1" applyFill="1" applyBorder="1" applyAlignment="1">
      <alignment vertical="center"/>
    </xf>
    <xf numFmtId="190" fontId="10" fillId="0" borderId="0" xfId="143" applyNumberFormat="1" applyFont="1" applyFill="1" applyAlignment="1">
      <alignment vertical="top"/>
    </xf>
    <xf numFmtId="190" fontId="0" fillId="0" borderId="0" xfId="143" applyNumberFormat="1" applyFont="1" applyFill="1" applyAlignment="1">
      <alignment horizontal="right" vertical="center"/>
    </xf>
    <xf numFmtId="190" fontId="0" fillId="0" borderId="0" xfId="143" applyNumberFormat="1" applyFont="1" applyFill="1" applyAlignment="1">
      <alignment vertical="center" wrapText="1"/>
    </xf>
    <xf numFmtId="176" fontId="4" fillId="0" borderId="0" xfId="143" applyNumberFormat="1" applyFont="1" applyFill="1" applyAlignment="1">
      <alignment vertical="center"/>
    </xf>
    <xf numFmtId="190" fontId="4" fillId="0" borderId="0" xfId="143" applyNumberFormat="1" applyFont="1" applyFill="1" applyAlignment="1">
      <alignment vertical="center"/>
    </xf>
    <xf numFmtId="190" fontId="16" fillId="0" borderId="0" xfId="143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" fillId="0" borderId="0" xfId="793" applyFont="1"/>
    <xf numFmtId="0" fontId="1" fillId="0" borderId="0" xfId="793"/>
    <xf numFmtId="0" fontId="1" fillId="0" borderId="0" xfId="0" applyFont="1" applyFill="1" applyAlignment="1"/>
    <xf numFmtId="0" fontId="2" fillId="0" borderId="0" xfId="793" applyFont="1"/>
    <xf numFmtId="0" fontId="24" fillId="0" borderId="0" xfId="793" applyFont="1" applyAlignment="1">
      <alignment vertical="center" wrapText="1"/>
    </xf>
    <xf numFmtId="0" fontId="1" fillId="0" borderId="0" xfId="793" applyAlignment="1">
      <alignment horizontal="right"/>
    </xf>
    <xf numFmtId="0" fontId="24" fillId="0" borderId="0" xfId="793" applyFont="1"/>
    <xf numFmtId="0" fontId="25" fillId="0" borderId="0" xfId="793" applyFont="1" applyAlignment="1">
      <alignment horizontal="center" wrapText="1"/>
    </xf>
    <xf numFmtId="0" fontId="26" fillId="0" borderId="0" xfId="793" applyFont="1" applyAlignment="1">
      <alignment horizontal="center"/>
    </xf>
    <xf numFmtId="0" fontId="27" fillId="0" borderId="0" xfId="793" applyFont="1" applyAlignment="1">
      <alignment horizontal="center"/>
    </xf>
    <xf numFmtId="0" fontId="28" fillId="0" borderId="0" xfId="793" applyFont="1" applyAlignment="1">
      <alignment horizontal="center"/>
    </xf>
    <xf numFmtId="57" fontId="29" fillId="0" borderId="0" xfId="793" applyNumberFormat="1" applyFont="1" applyAlignment="1">
      <alignment horizontal="center"/>
    </xf>
    <xf numFmtId="0" fontId="30" fillId="0" borderId="0" xfId="793" applyFont="1"/>
    <xf numFmtId="31" fontId="31" fillId="0" borderId="0" xfId="793" applyNumberFormat="1" applyFont="1" applyAlignment="1">
      <alignment horizontal="center"/>
    </xf>
    <xf numFmtId="31" fontId="32" fillId="0" borderId="0" xfId="793" applyNumberFormat="1" applyFont="1" applyAlignment="1"/>
    <xf numFmtId="0" fontId="1" fillId="0" borderId="0" xfId="793" applyAlignment="1">
      <alignment horizontal="center"/>
    </xf>
    <xf numFmtId="0" fontId="24" fillId="0" borderId="0" xfId="793" applyFont="1" applyAlignment="1">
      <alignment horizontal="center" vertical="center" wrapText="1"/>
    </xf>
    <xf numFmtId="0" fontId="24" fillId="0" borderId="0" xfId="793" applyFont="1" applyAlignment="1">
      <alignment horizontal="left" vertical="center" wrapText="1"/>
    </xf>
  </cellXfs>
  <cellStyles count="842">
    <cellStyle name="常规" xfId="0" builtinId="0"/>
    <cellStyle name="差_gdp" xfId="1"/>
    <cellStyle name="货币[0]" xfId="2" builtinId="7"/>
    <cellStyle name="输入" xfId="3" builtinId="20"/>
    <cellStyle name="差_30云南_1" xfId="4"/>
    <cellStyle name="20% - 强调文字颜色 3" xfId="5" builtinId="38"/>
    <cellStyle name="差_行政公检法测算_民生政策最低支出需求" xfId="6"/>
    <cellStyle name="货币" xfId="7" builtinId="4"/>
    <cellStyle name="好_34青海" xfId="8"/>
    <cellStyle name="差_30云南_1_财力性转移支付2010年预算参考数" xfId="9"/>
    <cellStyle name="差_一般预算支出口径剔除表" xfId="10"/>
    <cellStyle name="Accent2 - 40%" xfId="11"/>
    <cellStyle name="千位分隔[0]" xfId="12" builtinId="6"/>
    <cellStyle name="好_人员工资和公用经费3" xfId="13"/>
    <cellStyle name="差_县市旗测算20080508" xfId="14"/>
    <cellStyle name="千位分隔" xfId="15" builtinId="3"/>
    <cellStyle name="差_市辖区测算-新科目（20080626）" xfId="16"/>
    <cellStyle name="差" xfId="17" builtinId="27"/>
    <cellStyle name="好_分析缺口率_财力性转移支付2010年预算参考数" xfId="18"/>
    <cellStyle name="40% - 强调文字颜色 3" xfId="19" builtinId="39"/>
    <cellStyle name="计算 2" xfId="20"/>
    <cellStyle name="超链接" xfId="21" builtinId="8"/>
    <cellStyle name="差_缺口县区测算(财政部标准)" xfId="22"/>
    <cellStyle name="Accent2 - 60%" xfId="23"/>
    <cellStyle name="60% - 强调文字颜色 3" xfId="24" builtinId="40"/>
    <cellStyle name="好_其他部门(按照总人口测算）—20080416_不含人员经费系数_财力性转移支付2010年预算参考数" xfId="25"/>
    <cellStyle name="好_34青海_1_财力性转移支付2010年预算参考数" xfId="26"/>
    <cellStyle name="差_行政（人员）_民生政策最低支出需求" xfId="27"/>
    <cellStyle name="好_县市旗测算20080508_县市旗测算-新科目（含人口规模效应）" xfId="28"/>
    <cellStyle name="百分比" xfId="29" builtinId="5"/>
    <cellStyle name="已访问的超链接" xfId="30" builtinId="9"/>
    <cellStyle name="好_行政(燃修费)_财力性转移支付2010年预算参考数" xfId="31"/>
    <cellStyle name="常规 6" xfId="32"/>
    <cellStyle name="差_安徽 缺口县区测算(地方填报)1_财力性转移支付2010年预算参考数" xfId="33"/>
    <cellStyle name="注释" xfId="34" builtinId="10"/>
    <cellStyle name="好_行政（人员）_民生政策最低支出需求_财力性转移支付2010年预算参考数" xfId="35"/>
    <cellStyle name="60% - 强调文字颜色 2" xfId="36" builtinId="36"/>
    <cellStyle name="好_教育(按照总人口测算）—20080416_不含人员经费系数_财力性转移支付2010年预算参考数" xfId="37"/>
    <cellStyle name="好_行政公检法测算_民生政策最低支出需求" xfId="38"/>
    <cellStyle name="标题 4" xfId="39" builtinId="19"/>
    <cellStyle name="好_人员工资和公用经费" xfId="40"/>
    <cellStyle name="警告文本" xfId="41" builtinId="11"/>
    <cellStyle name="标题" xfId="42" builtinId="15"/>
    <cellStyle name="差_2006年28四川" xfId="43"/>
    <cellStyle name="解释性文本" xfId="44" builtinId="53"/>
    <cellStyle name="标题 1" xfId="45" builtinId="16"/>
    <cellStyle name="差_测算结果汇总_财力性转移支付2010年预算参考数" xfId="46"/>
    <cellStyle name="百分比 4" xfId="47"/>
    <cellStyle name="好_Book2_财力性转移支付2010年预算参考数" xfId="48"/>
    <cellStyle name="百分比 5" xfId="49"/>
    <cellStyle name="差_核定人数下发表" xfId="50"/>
    <cellStyle name="标题 2" xfId="51" builtinId="17"/>
    <cellStyle name="差_农林水和城市维护标准支出20080505－县区合计_财力性转移支付2010年预算参考数" xfId="52"/>
    <cellStyle name="差_测算结果_财力性转移支付2010年预算参考数" xfId="53"/>
    <cellStyle name="60% - 强调文字颜色 1" xfId="54" builtinId="32"/>
    <cellStyle name="好_汇总表_财力性转移支付2010年预算参考数" xfId="55"/>
    <cellStyle name="标题 3" xfId="56" builtinId="18"/>
    <cellStyle name="好_危改资金测算_财力性转移支付2010年预算参考数" xfId="57"/>
    <cellStyle name="60% - 强调文字颜色 4" xfId="58" builtinId="44"/>
    <cellStyle name="输出" xfId="59" builtinId="21"/>
    <cellStyle name="常规 26" xfId="60"/>
    <cellStyle name="Input" xfId="61"/>
    <cellStyle name="计算" xfId="62" builtinId="22"/>
    <cellStyle name="差_2007一般预算支出口径剔除表" xfId="63"/>
    <cellStyle name="40% - 强调文字颜色 4 2" xfId="64"/>
    <cellStyle name="检查单元格" xfId="65" builtinId="23"/>
    <cellStyle name="好_青海 缺口县区测算(地方填报)_财力性转移支付2010年预算参考数" xfId="66"/>
    <cellStyle name="20% - 强调文字颜色 6" xfId="67" builtinId="50"/>
    <cellStyle name="好_数据--基础数据--预算组--2015年人代会预算部分--2015.01.20--人代会前第6稿--按姚局意见改--调市级项级明细" xfId="68"/>
    <cellStyle name="Currency [0]" xfId="69"/>
    <cellStyle name="好_县市旗测算-新科目（20080626）_不含人员经费系数_财力性转移支付2010年预算参考数" xfId="70"/>
    <cellStyle name="强调文字颜色 2" xfId="71" builtinId="33"/>
    <cellStyle name="链接单元格" xfId="72" builtinId="24"/>
    <cellStyle name="好_云南 缺口县区测算(地方填报)" xfId="73"/>
    <cellStyle name="汇总" xfId="74" builtinId="25"/>
    <cellStyle name="差_Book2" xfId="75"/>
    <cellStyle name="好_28四川_财力性转移支付2010年预算参考数" xfId="76"/>
    <cellStyle name="好_市辖区测算-新科目（20080626）_财力性转移支付2010年预算参考数" xfId="77"/>
    <cellStyle name="差_平邑_财力性转移支付2010年预算参考数" xfId="78"/>
    <cellStyle name="好" xfId="79" builtinId="26"/>
    <cellStyle name="差_教育(按照总人口测算）—20080416_县市旗测算-新科目（含人口规模效应）_财力性转移支付2010年预算参考数" xfId="80"/>
    <cellStyle name="Heading 3" xfId="81"/>
    <cellStyle name="千位[0]_(人代会用)" xfId="82"/>
    <cellStyle name="适中" xfId="83" builtinId="28"/>
    <cellStyle name="20% - 强调文字颜色 5" xfId="84" builtinId="46"/>
    <cellStyle name="强调文字颜色 1" xfId="85" builtinId="29"/>
    <cellStyle name="差_行政（人员）_县市旗测算-新科目（含人口规模效应）" xfId="86"/>
    <cellStyle name="20% - 强调文字颜色 1" xfId="87" builtinId="30"/>
    <cellStyle name="40% - 强调文字颜色 1" xfId="88" builtinId="31"/>
    <cellStyle name="差_县市旗测算-新科目（20080626）_不含人员经费系数" xfId="89"/>
    <cellStyle name="输出 2" xfId="90"/>
    <cellStyle name="好_gdp" xfId="91"/>
    <cellStyle name="好_同德_财力性转移支付2010年预算参考数" xfId="92"/>
    <cellStyle name="好_市辖区测算20080510_县市旗测算-新科目（含人口规模效应）_财力性转移支付2010年预算参考数" xfId="93"/>
    <cellStyle name="20% - 强调文字颜色 2" xfId="94" builtinId="34"/>
    <cellStyle name="40% - 强调文字颜色 2" xfId="95" builtinId="35"/>
    <cellStyle name="千位分隔[0] 2" xfId="96"/>
    <cellStyle name="差_教育(按照总人口测算）—20080416_不含人员经费系数_财力性转移支付2010年预算参考数" xfId="97"/>
    <cellStyle name="强调文字颜色 3" xfId="98" builtinId="37"/>
    <cellStyle name="差_其他部门(按照总人口测算）—20080416_不含人员经费系数_财力性转移支付2010年预算参考数" xfId="99"/>
    <cellStyle name="差_2006年34青海_财力性转移支付2010年预算参考数" xfId="100"/>
    <cellStyle name="千位分隔[0] 3" xfId="101"/>
    <cellStyle name="好_卫生(按照总人口测算）—20080416_县市旗测算-新科目（含人口规模效应）_财力性转移支付2010年预算参考数" xfId="102"/>
    <cellStyle name="强调文字颜色 4" xfId="103" builtinId="41"/>
    <cellStyle name="20% - 强调文字颜色 4" xfId="104" builtinId="42"/>
    <cellStyle name="好_其他部门(按照总人口测算）—20080416_县市旗测算-新科目（含人口规模效应）_财力性转移支付2010年预算参考数" xfId="105"/>
    <cellStyle name="40% - 强调文字颜色 4" xfId="106" builtinId="43"/>
    <cellStyle name="强调文字颜色 5" xfId="107" builtinId="45"/>
    <cellStyle name="差_行政公检法测算_县市旗测算-新科目（含人口规模效应）" xfId="108"/>
    <cellStyle name="40% - 强调文字颜色 5" xfId="109" builtinId="47"/>
    <cellStyle name="差_行政(燃修费)_民生政策最低支出需求" xfId="110"/>
    <cellStyle name="差_市辖区测算20080510_民生政策最低支出需求_财力性转移支付2010年预算参考数" xfId="111"/>
    <cellStyle name="差_分县成本差异系数_民生政策最低支出需求_财力性转移支付2010年预算参考数" xfId="112"/>
    <cellStyle name="差_2006年全省财力计算表（中央、决算）" xfId="113"/>
    <cellStyle name="60% - 强调文字颜色 5" xfId="114" builtinId="48"/>
    <cellStyle name="好_成本差异系数" xfId="115"/>
    <cellStyle name="强调文字颜色 6" xfId="116" builtinId="49"/>
    <cellStyle name="差_2_财力性转移支付2010年预算参考数" xfId="117"/>
    <cellStyle name="适中 2" xfId="118"/>
    <cellStyle name="好_22湖南_财力性转移支付2010年预算参考数" xfId="119"/>
    <cellStyle name="40% - 强调文字颜色 6" xfId="120" builtinId="51"/>
    <cellStyle name="60% - 强调文字颜色 6" xfId="121" builtinId="52"/>
    <cellStyle name="差_第五部分(才淼、饶永宏）" xfId="122"/>
    <cellStyle name="差_市辖区测算-新科目（20080626）_民生政策最低支出需求_财力性转移支付2010年预算参考数" xfId="123"/>
    <cellStyle name="常规 25" xfId="124"/>
    <cellStyle name="差_2006年水利统计指标统计表_财力性转移支付2010年预算参考数" xfId="125"/>
    <cellStyle name="千分位_ 白土" xfId="126"/>
    <cellStyle name="好_汇总表4_财力性转移支付2010年预算参考数" xfId="127"/>
    <cellStyle name="常规 4 2" xfId="128"/>
    <cellStyle name="标题 4 2" xfId="129"/>
    <cellStyle name="千位分隔 3" xfId="130"/>
    <cellStyle name="好_市辖区测算-新科目（20080626）_不含人员经费系数_财力性转移支付2010年预算参考数" xfId="131"/>
    <cellStyle name="差_文体广播事业(按照总人口测算）—20080416_民生政策最低支出需求_财力性转移支付2010年预算参考数" xfId="132"/>
    <cellStyle name="好_社保处下达区县2015年指标（第二批）" xfId="133"/>
    <cellStyle name="好_县市旗测算20080508_不含人员经费系数_财力性转移支付2010年预算参考数" xfId="134"/>
    <cellStyle name="常规 5" xfId="135"/>
    <cellStyle name="差_34青海_财力性转移支付2010年预算参考数" xfId="136"/>
    <cellStyle name="60% - 强调文字颜色 2 2" xfId="137"/>
    <cellStyle name="好_成本差异系数（含人口规模）" xfId="138"/>
    <cellStyle name="差_行政公检法测算_县市旗测算-新科目（含人口规模效应）_财力性转移支付2010年预算参考数" xfId="139"/>
    <cellStyle name="差_丽江汇总" xfId="140"/>
    <cellStyle name="表标题" xfId="141"/>
    <cellStyle name="差_行政（人员）_民生政策最低支出需求_财力性转移支付2010年预算参考数" xfId="142"/>
    <cellStyle name="常规_（修改后）新科目人代会报表---印刷稿5.8" xfId="143"/>
    <cellStyle name="好_文体广播事业(按照总人口测算）—20080416_民生政策最低支出需求" xfId="144"/>
    <cellStyle name="差_行政（人员）" xfId="145"/>
    <cellStyle name="Currency_1995" xfId="146"/>
    <cellStyle name="差_河南 缺口县区测算(地方填报白)" xfId="147"/>
    <cellStyle name="差_28四川" xfId="148"/>
    <cellStyle name="差_2016年科目0114" xfId="149"/>
    <cellStyle name="好_14安徽_财力性转移支付2010年预算参考数" xfId="150"/>
    <cellStyle name="好_文体广播事业(按照总人口测算）—20080416" xfId="151"/>
    <cellStyle name="差_卫生部门_财力性转移支付2010年预算参考数" xfId="152"/>
    <cellStyle name="Heading 2" xfId="153"/>
    <cellStyle name="20% - 强调文字颜色 3 2" xfId="154"/>
    <cellStyle name="好_03昭通" xfId="155"/>
    <cellStyle name="差_自行调整差异系数顺序_财力性转移支付2010年预算参考数" xfId="156"/>
    <cellStyle name="好_5334_2006年迪庆县级财政报表附表" xfId="157"/>
    <cellStyle name="差_2006年27重庆" xfId="158"/>
    <cellStyle name="好_县市旗测算20080508_财力性转移支付2010年预算参考数" xfId="159"/>
    <cellStyle name="差_县市旗测算-新科目（20080627）_民生政策最低支出需求" xfId="160"/>
    <cellStyle name="好_丽江汇总" xfId="161"/>
    <cellStyle name="差_安徽 缺口县区测算(地方填报)1" xfId="162"/>
    <cellStyle name="Accent4 - 60%" xfId="163"/>
    <cellStyle name="好_行政(燃修费)" xfId="164"/>
    <cellStyle name="好_2008年全省汇总收支计算表_财力性转移支付2010年预算参考数" xfId="165"/>
    <cellStyle name="好_县市旗测算-新科目（20080626）_县市旗测算-新科目（含人口规模效应）" xfId="166"/>
    <cellStyle name="差_2007年一般预算支出剔除_财力性转移支付2010年预算参考数" xfId="167"/>
    <cellStyle name="差_县区合并测算20080423(按照各省比重）_不含人员经费系数" xfId="168"/>
    <cellStyle name="Normal_#10-Headcount" xfId="169"/>
    <cellStyle name="好_Book1_财力性转移支付2010年预算参考数" xfId="170"/>
    <cellStyle name="好_教育(按照总人口测算）—20080416_不含人员经费系数" xfId="171"/>
    <cellStyle name="好_人员工资和公用经费_财力性转移支付2010年预算参考数" xfId="172"/>
    <cellStyle name="千位_(人代会用)" xfId="173"/>
    <cellStyle name="差_不含人员经费系数" xfId="174"/>
    <cellStyle name="好_卫生部门" xfId="175"/>
    <cellStyle name="好_530623_2006年县级财政报表附表" xfId="176"/>
    <cellStyle name="差_22湖南" xfId="177"/>
    <cellStyle name="差_其他部门(按照总人口测算）—20080416_县市旗测算-新科目（含人口规模效应）" xfId="178"/>
    <cellStyle name="好_教育(按照总人口测算）—20080416_民生政策最低支出需求_财力性转移支付2010年预算参考数" xfId="179"/>
    <cellStyle name="好_缺口县区测算_财力性转移支付2010年预算参考数" xfId="180"/>
    <cellStyle name="后继超级链接" xfId="181"/>
    <cellStyle name="常规_2006年支出预算表（2006-02-24）最最后稿" xfId="182"/>
    <cellStyle name="差_县区合并测算20080423(按照各省比重）_县市旗测算-新科目（含人口规模效应）_财力性转移支付2010年预算参考数" xfId="183"/>
    <cellStyle name="Accent5" xfId="184"/>
    <cellStyle name="40% - Accent3" xfId="185"/>
    <cellStyle name="好_县区合并测算20080423(按照各省比重）" xfId="186"/>
    <cellStyle name="差_云南 缺口县区测算(地方填报)" xfId="187"/>
    <cellStyle name="差_汇总表_财力性转移支付2010年预算参考数" xfId="188"/>
    <cellStyle name="常规 11 2" xfId="189"/>
    <cellStyle name="好_县区合并测算20080423(按照各省比重）_民生政策最低支出需求" xfId="190"/>
    <cellStyle name="差_行政(燃修费)_县市旗测算-新科目（含人口规模效应）" xfId="191"/>
    <cellStyle name="输入 2" xfId="192"/>
    <cellStyle name="差_行政公检法测算_不含人员经费系数" xfId="193"/>
    <cellStyle name="常规 4_2008年横排表0721" xfId="194"/>
    <cellStyle name="40% - 强调文字颜色 6 2" xfId="195"/>
    <cellStyle name="差_03昭通" xfId="196"/>
    <cellStyle name="差_行政公检法测算_不含人员经费系数_财力性转移支付2010年预算参考数" xfId="197"/>
    <cellStyle name="好_2006年27重庆" xfId="198"/>
    <cellStyle name="注释 2" xfId="199"/>
    <cellStyle name="常规 14" xfId="200"/>
    <cellStyle name="好_安徽 缺口县区测算(地方填报)1" xfId="201"/>
    <cellStyle name="差_财政供养人员_财力性转移支付2010年预算参考数" xfId="202"/>
    <cellStyle name="差_其他部门(按照总人口测算）—20080416_民生政策最低支出需求_财力性转移支付2010年预算参考数" xfId="203"/>
    <cellStyle name="好_09黑龙江" xfId="204"/>
    <cellStyle name="钎霖_4岿角利" xfId="205"/>
    <cellStyle name="60% - Accent6" xfId="206"/>
    <cellStyle name="好_检验表" xfId="207"/>
    <cellStyle name="好_县区合并测算20080423(按照各省比重）_财力性转移支付2010年预算参考数" xfId="208"/>
    <cellStyle name="差_云南 缺口县区测算(地方填报)_财力性转移支付2010年预算参考数" xfId="209"/>
    <cellStyle name="差_缺口县区测算" xfId="210"/>
    <cellStyle name="差_县市旗测算-新科目（20080626）_民生政策最低支出需求_财力性转移支付2010年预算参考数" xfId="211"/>
    <cellStyle name="差_市辖区测算-新科目（20080626）_县市旗测算-新科目（含人口规模效应）" xfId="212"/>
    <cellStyle name="20% - 强调文字颜色 5 2" xfId="213"/>
    <cellStyle name="콤마_BOILER-CO1" xfId="214"/>
    <cellStyle name="好_30云南_1" xfId="215"/>
    <cellStyle name="Calculation" xfId="216"/>
    <cellStyle name="差_530623_2006年县级财政报表附表" xfId="217"/>
    <cellStyle name="常规_表二---电子版" xfId="218"/>
    <cellStyle name="好_报表" xfId="219"/>
    <cellStyle name="Output" xfId="220"/>
    <cellStyle name="好_不含人员经费系数" xfId="221"/>
    <cellStyle name="常规_2015年社会保险基金预算草案表样（报人大）" xfId="222"/>
    <cellStyle name="差_行政（人员）_县市旗测算-新科目（含人口规模效应）_财力性转移支付2010年预算参考数" xfId="223"/>
    <cellStyle name="好_2006年28四川_财力性转移支付2010年预算参考数" xfId="224"/>
    <cellStyle name="差_核定人数对比" xfId="225"/>
    <cellStyle name="好_缺口县区测算(按核定人数)" xfId="226"/>
    <cellStyle name="표준_0N-HANDLING " xfId="227"/>
    <cellStyle name="常规 12" xfId="228"/>
    <cellStyle name="差_2006年28四川_财力性转移支付2010年预算参考数" xfId="229"/>
    <cellStyle name="Accent5 - 60%" xfId="230"/>
    <cellStyle name="好_农林水和城市维护标准支出20080505－县区合计_县市旗测算-新科目（含人口规模效应）" xfId="231"/>
    <cellStyle name="好_民生政策最低支出需求" xfId="232"/>
    <cellStyle name="好_卫生(按照总人口测算）—20080416_不含人员经费系数_财力性转移支付2010年预算参考数" xfId="233"/>
    <cellStyle name="60% - 强调文字颜色 3 2" xfId="234"/>
    <cellStyle name="强调文字颜色 5 2" xfId="235"/>
    <cellStyle name="Heading 4" xfId="236"/>
    <cellStyle name="60% - 强调文字颜色 1 2" xfId="237"/>
    <cellStyle name="콤마 [0]_BOILER-CO1" xfId="238"/>
    <cellStyle name="好_2008年预计支出与2007年对比" xfId="239"/>
    <cellStyle name="好_市辖区测算-新科目（20080626）_县市旗测算-新科目（含人口规模效应）_财力性转移支付2010年预算参考数" xfId="240"/>
    <cellStyle name="好_县市旗测算-新科目（20080627）_财力性转移支付2010年预算参考数" xfId="241"/>
    <cellStyle name="差_县市旗测算20080508_不含人员经费系数" xfId="242"/>
    <cellStyle name="20% - 强调文字颜色 4 2" xfId="243"/>
    <cellStyle name="好_其他部门(按照总人口测算）—20080416_县市旗测算-新科目（含人口规模效应）" xfId="244"/>
    <cellStyle name="常规 3" xfId="245"/>
    <cellStyle name="归盒啦_95" xfId="246"/>
    <cellStyle name="Linked Cell" xfId="247"/>
    <cellStyle name="检查单元格 2" xfId="248"/>
    <cellStyle name="差_09黑龙江_财力性转移支付2010年预算参考数" xfId="249"/>
    <cellStyle name="千位分隔 5" xfId="250"/>
    <cellStyle name="好_2006年34青海_财力性转移支付2010年预算参考数" xfId="251"/>
    <cellStyle name="好_行政(燃修费)_民生政策最低支出需求" xfId="252"/>
    <cellStyle name="Currency1" xfId="253"/>
    <cellStyle name="差_一般预算支出口径剔除表_财力性转移支付2010年预算参考数" xfId="254"/>
    <cellStyle name="常规 13" xfId="255"/>
    <cellStyle name="差_缺口县区测算(按2007支出增长25%测算)_财力性转移支付2010年预算参考数" xfId="256"/>
    <cellStyle name="常规_2014-09-26-关于我市全口径预算编制情况的报告（附表）" xfId="257"/>
    <cellStyle name="差_文体广播部门" xfId="258"/>
    <cellStyle name="好_M01-2(州市补助收入)" xfId="259"/>
    <cellStyle name="好_卫生(按照总人口测算）—20080416_不含人员经费系数" xfId="260"/>
    <cellStyle name="差_2006年34青海" xfId="261"/>
    <cellStyle name="差_其他部门(按照总人口测算）—20080416_不含人员经费系数" xfId="262"/>
    <cellStyle name="好_卫生(按照总人口测算）—20080416_县市旗测算-新科目（含人口规模效应）" xfId="263"/>
    <cellStyle name="差_2006年22湖南" xfId="264"/>
    <cellStyle name="好_县区合并测算20080421_县市旗测算-新科目（含人口规模效应）_财力性转移支付2010年预算参考数" xfId="265"/>
    <cellStyle name="好_分县成本差异系数_民生政策最低支出需求" xfId="266"/>
    <cellStyle name="好_县区合并测算20080423(按照各省比重）_不含人员经费系数" xfId="267"/>
    <cellStyle name="好_成本差异系数_财力性转移支付2010年预算参考数" xfId="268"/>
    <cellStyle name="好_分县成本差异系数_财力性转移支付2010年预算参考数" xfId="269"/>
    <cellStyle name="好_其他部门(按照总人口测算）—20080416" xfId="270"/>
    <cellStyle name="好_农林水和城市维护标准支出20080505－县区合计_财力性转移支付2010年预算参考数" xfId="271"/>
    <cellStyle name="好_2016年科目0114" xfId="272"/>
    <cellStyle name="差_成本差异系数（含人口规模）" xfId="273"/>
    <cellStyle name="超级链接" xfId="274"/>
    <cellStyle name="20% - 强调文字颜色 2 2" xfId="275"/>
    <cellStyle name="差_县区合并测算20080423(按照各省比重）_民生政策最低支出需求_财力性转移支付2010年预算参考数" xfId="276"/>
    <cellStyle name="好_文体广播事业(按照总人口测算）—20080416_不含人员经费系数_财力性转移支付2010年预算参考数" xfId="277"/>
    <cellStyle name="好_1110洱源县_财力性转移支付2010年预算参考数" xfId="278"/>
    <cellStyle name="差_行政（人员）_不含人员经费系数" xfId="279"/>
    <cellStyle name="好_行政(燃修费)_不含人员经费系数" xfId="280"/>
    <cellStyle name="差_34青海" xfId="281"/>
    <cellStyle name="好_县市旗测算20080508_不含人员经费系数" xfId="282"/>
    <cellStyle name="差_文体广播事业(按照总人口测算）—20080416_民生政策最低支出需求" xfId="283"/>
    <cellStyle name="强调文字颜色 2 2" xfId="284"/>
    <cellStyle name="好_教育(按照总人口测算）—20080416_县市旗测算-新科目（含人口规模效应）" xfId="285"/>
    <cellStyle name="标题 1 2" xfId="286"/>
    <cellStyle name="汇总 2" xfId="287"/>
    <cellStyle name="好_城建部门" xfId="288"/>
    <cellStyle name="60% - Accent1" xfId="289"/>
    <cellStyle name="强调 2" xfId="290"/>
    <cellStyle name="货币 2" xfId="291"/>
    <cellStyle name="差_其他部门(按照总人口测算）—20080416_财力性转移支付2010年预算参考数" xfId="292"/>
    <cellStyle name="差_0605石屏县" xfId="293"/>
    <cellStyle name="好_缺口县区测算（11.13）" xfId="294"/>
    <cellStyle name="差_缺口县区测算（11.13）_财力性转移支付2010年预算参考数" xfId="295"/>
    <cellStyle name="Total" xfId="296"/>
    <cellStyle name="好_农林水和城市维护标准支出20080505－县区合计_不含人员经费系数" xfId="297"/>
    <cellStyle name="好_附表" xfId="298"/>
    <cellStyle name="好_教育(按照总人口测算）—20080416_财力性转移支付2010年预算参考数" xfId="299"/>
    <cellStyle name="常规 7" xfId="300"/>
    <cellStyle name="差_09黑龙江" xfId="301"/>
    <cellStyle name="数字" xfId="302"/>
    <cellStyle name="好_30云南_1_财力性转移支付2010年预算参考数" xfId="303"/>
    <cellStyle name="Accent4 - 20%" xfId="304"/>
    <cellStyle name="好_行政（人员）_不含人员经费系数" xfId="305"/>
    <cellStyle name="差_07临沂" xfId="306"/>
    <cellStyle name="常规_046-2010年土地出让金、四项收费、新增地全年预计---------------- 2" xfId="307"/>
    <cellStyle name="好_县区合并测算20080421_不含人员经费系数" xfId="308"/>
    <cellStyle name="好_县区合并测算20080421_财力性转移支付2010年预算参考数" xfId="309"/>
    <cellStyle name="Accent6 - 40%" xfId="310"/>
    <cellStyle name="差_分县成本差异系数_财力性转移支付2010年预算参考数" xfId="311"/>
    <cellStyle name="差_市辖区测算20080510_财力性转移支付2010年预算参考数" xfId="312"/>
    <cellStyle name="好_Book1" xfId="313"/>
    <cellStyle name="好_汇总-县级财政报表附表" xfId="314"/>
    <cellStyle name="差_人员工资和公用经费3_财力性转移支付2010年预算参考数" xfId="315"/>
    <cellStyle name="差_文体广播事业(按照总人口测算）—20080416" xfId="316"/>
    <cellStyle name="差_0502通海县" xfId="317"/>
    <cellStyle name="好_教育(按照总人口测算）—20080416_民生政策最低支出需求" xfId="318"/>
    <cellStyle name="好_缺口县区测算" xfId="319"/>
    <cellStyle name="差_14安徽_财力性转移支付2010年预算参考数" xfId="320"/>
    <cellStyle name="好_00省级(打印)" xfId="321"/>
    <cellStyle name="差_云南省2008年转移支付测算——州市本级考核部分及政策性测算_财力性转移支付2010年预算参考数" xfId="322"/>
    <cellStyle name="好_总人口" xfId="323"/>
    <cellStyle name="好_河南 缺口县区测算(地方填报)" xfId="324"/>
    <cellStyle name="差_2015年社会保险基金预算草案表样（报人大）" xfId="325"/>
    <cellStyle name="霓付 [0]_ +Foil &amp; -FOIL &amp; PAPER" xfId="326"/>
    <cellStyle name="好_2006年28四川" xfId="327"/>
    <cellStyle name="好_核定人数对比" xfId="328"/>
    <cellStyle name="常规_（20091202）人代会附表-表样 2 2 2" xfId="329"/>
    <cellStyle name="差_县市旗测算20080508_县市旗测算-新科目（含人口规模效应）" xfId="330"/>
    <cellStyle name="差_成本差异系数（含人口规模）_财力性转移支付2010年预算参考数" xfId="331"/>
    <cellStyle name="好_县区合并测算20080421" xfId="332"/>
    <cellStyle name="好_市辖区测算20080510_民生政策最低支出需求" xfId="333"/>
    <cellStyle name="差_05潍坊" xfId="334"/>
    <cellStyle name="好_河南 缺口县区测算(地方填报白)" xfId="335"/>
    <cellStyle name="差_青海 缺口县区测算(地方填报)" xfId="336"/>
    <cellStyle name="好_第一部分：综合全" xfId="337"/>
    <cellStyle name="标题 5" xfId="338"/>
    <cellStyle name="差_2007年收支情况及2008年收支预计表(汇总表)" xfId="339"/>
    <cellStyle name="好_县市旗测算-新科目（20080626）_县市旗测算-新科目（含人口规模效应）_财力性转移支付2010年预算参考数" xfId="340"/>
    <cellStyle name="差_2008计算资料（8月5）" xfId="341"/>
    <cellStyle name="no dec" xfId="342"/>
    <cellStyle name="差_农林水和城市维护标准支出20080505－县区合计_县市旗测算-新科目（含人口规模效应）" xfId="343"/>
    <cellStyle name="标题 3 2" xfId="344"/>
    <cellStyle name="差_30云南" xfId="345"/>
    <cellStyle name="差_文体广播事业(按照总人口测算）—20080416_财力性转移支付2010年预算参考数" xfId="346"/>
    <cellStyle name="好_2006年全省财力计算表（中央、决算）" xfId="347"/>
    <cellStyle name="好_测算结果_财力性转移支付2010年预算参考数" xfId="348"/>
    <cellStyle name="差_农林水和城市维护标准支出20080505－县区合计_不含人员经费系数" xfId="349"/>
    <cellStyle name="差_总人口" xfId="350"/>
    <cellStyle name="差_山东省民生支出标准" xfId="351"/>
    <cellStyle name="常规 18" xfId="352"/>
    <cellStyle name="好_2007一般预算支出口径剔除表_财力性转移支付2010年预算参考数" xfId="353"/>
    <cellStyle name="差_教育(按照总人口测算）—20080416" xfId="354"/>
    <cellStyle name="差_2016人代会附表（2015-9-11）（姚局）-财经委" xfId="355"/>
    <cellStyle name="好_分县成本差异系数_不含人员经费系数" xfId="356"/>
    <cellStyle name="好_河南 缺口县区测算(地方填报白)_财力性转移支付2010年预算参考数" xfId="357"/>
    <cellStyle name="ColLevel_0" xfId="358"/>
    <cellStyle name="好_市辖区测算20080510_民生政策最低支出需求_财力性转移支付2010年预算参考数" xfId="359"/>
    <cellStyle name="好_不含人员经费系数_财力性转移支付2010年预算参考数" xfId="360"/>
    <cellStyle name="Accent5 - 40%" xfId="361"/>
    <cellStyle name="好_县市旗测算-新科目（20080627）_民生政策最低支出需求" xfId="362"/>
    <cellStyle name="千分位[0]_ 白土" xfId="363"/>
    <cellStyle name="差_11大理_财力性转移支付2010年预算参考数" xfId="364"/>
    <cellStyle name="差_2008年一般预算支出预计" xfId="365"/>
    <cellStyle name="好_市辖区测算-新科目（20080626）_县市旗测算-新科目（含人口规模效应）" xfId="366"/>
    <cellStyle name="好_县市旗测算-新科目（20080627）" xfId="367"/>
    <cellStyle name="好_2008年一般预算支出预计" xfId="368"/>
    <cellStyle name="RowLevel_0" xfId="369"/>
    <cellStyle name="差_县市旗测算-新科目（20080627）_不含人员经费系数_财力性转移支付2010年预算参考数" xfId="370"/>
    <cellStyle name="好_2007年收支情况及2008年收支预计表(汇总表)" xfId="371"/>
    <cellStyle name="差_汇总" xfId="372"/>
    <cellStyle name="好_一般预算支出口径剔除表_财力性转移支付2010年预算参考数" xfId="373"/>
    <cellStyle name="差_卫生(按照总人口测算）—20080416_不含人员经费系数_财力性转移支付2010年预算参考数" xfId="374"/>
    <cellStyle name="差_卫生(按照总人口测算）—20080416_不含人员经费系数" xfId="375"/>
    <cellStyle name="差_汇总_财力性转移支付2010年预算参考数" xfId="376"/>
    <cellStyle name="好_一般预算支出口径剔除表" xfId="377"/>
    <cellStyle name="好_09黑龙江_财力性转移支付2010年预算参考数" xfId="378"/>
    <cellStyle name="20% - Accent4" xfId="379"/>
    <cellStyle name="差_自行调整差异系数顺序" xfId="380"/>
    <cellStyle name="差_2006年水利统计指标统计表" xfId="381"/>
    <cellStyle name="20% - Accent1" xfId="382"/>
    <cellStyle name="Accent1 - 20%" xfId="383"/>
    <cellStyle name="40% - 强调文字颜色 3 2" xfId="384"/>
    <cellStyle name="Header1" xfId="385"/>
    <cellStyle name="差_1" xfId="386"/>
    <cellStyle name="好_农林水和城市维护标准支出20080505－县区合计_不含人员经费系数_财力性转移支付2010年预算参考数" xfId="387"/>
    <cellStyle name="好_附表_财力性转移支付2010年预算参考数" xfId="388"/>
    <cellStyle name="差_教育(按照总人口测算）—20080416_民生政策最低支出需求_财力性转移支付2010年预算参考数" xfId="389"/>
    <cellStyle name="好_市辖区测算-新科目（20080626）_不含人员经费系数" xfId="390"/>
    <cellStyle name="好_汇总表提前告知区县" xfId="391"/>
    <cellStyle name="千位分隔 2" xfId="392"/>
    <cellStyle name="好_分县成本差异系数" xfId="393"/>
    <cellStyle name="comma zerodec" xfId="394"/>
    <cellStyle name="통화_BOILER-CO1" xfId="395"/>
    <cellStyle name="好_12滨州_财力性转移支付2010年预算参考数" xfId="396"/>
    <cellStyle name="差_县区合并测算20080423(按照各省比重）_县市旗测算-新科目（含人口规模效应）" xfId="397"/>
    <cellStyle name="差_同德_财力性转移支付2010年预算参考数" xfId="398"/>
    <cellStyle name="常规_2016人代会附表（2015-9-11）（姚局）-财经委 2" xfId="399"/>
    <cellStyle name="Neutral" xfId="400"/>
    <cellStyle name="60% - 强调文字颜色 4 2" xfId="401"/>
    <cellStyle name="好_2007一般预算支出口径剔除表" xfId="402"/>
    <cellStyle name="好_05潍坊" xfId="403"/>
    <cellStyle name="好_34青海_1" xfId="404"/>
    <cellStyle name="好_其他部门(按照总人口测算）—20080416_不含人员经费系数" xfId="405"/>
    <cellStyle name="常规 7 2" xfId="406"/>
    <cellStyle name="好_Book2" xfId="407"/>
    <cellStyle name="强调文字颜色 6 2" xfId="408"/>
    <cellStyle name="好_2_财力性转移支付2010年预算参考数" xfId="409"/>
    <cellStyle name="差_2006年30云南" xfId="410"/>
    <cellStyle name="20% - Accent6" xfId="411"/>
    <cellStyle name="差_其他部门(按照总人口测算）—20080416_县市旗测算-新科目（含人口规模效应）_财力性转移支付2010年预算参考数" xfId="412"/>
    <cellStyle name="好_县市旗测算-新科目（20080626）_民生政策最低支出需求" xfId="413"/>
    <cellStyle name="好_2006年水利统计指标统计表" xfId="414"/>
    <cellStyle name="好_缺口县区测算(按2007支出增长25%测算)" xfId="415"/>
    <cellStyle name="Calc Currency (0)" xfId="416"/>
    <cellStyle name="常规_（修改后）新科目人代会报表---印刷稿5.8 3" xfId="417"/>
    <cellStyle name="差_2008年预计支出与2007年对比" xfId="418"/>
    <cellStyle name="链接单元格 2" xfId="419"/>
    <cellStyle name="差_20河南_财力性转移支付2010年预算参考数" xfId="420"/>
    <cellStyle name="好_县区合并测算20080423(按照各省比重）_不含人员经费系数_财力性转移支付2010年预算参考数" xfId="421"/>
    <cellStyle name="Bad" xfId="422"/>
    <cellStyle name="好_2008计算资料（8月5）" xfId="423"/>
    <cellStyle name="好_2008年全省汇总收支计算表" xfId="424"/>
    <cellStyle name="强调 1" xfId="425"/>
    <cellStyle name="差_2007年一般预算支出剔除" xfId="426"/>
    <cellStyle name="差_14安徽" xfId="427"/>
    <cellStyle name="差_云南省2008年转移支付测算——州市本级考核部分及政策性测算" xfId="428"/>
    <cellStyle name="好_市辖区测算20080510_县市旗测算-新科目（含人口规模效应）" xfId="429"/>
    <cellStyle name="好_同德" xfId="430"/>
    <cellStyle name="20% - 强调文字颜色 6 2" xfId="431"/>
    <cellStyle name="好_测算结果" xfId="432"/>
    <cellStyle name="好_分县成本差异系数_民生政策最低支出需求_财力性转移支付2010年预算参考数" xfId="433"/>
    <cellStyle name="Note" xfId="434"/>
    <cellStyle name="差_M01-2(州市补助收入)" xfId="435"/>
    <cellStyle name="未定义" xfId="436"/>
    <cellStyle name="差_其他部门(按照总人口测算）—20080416" xfId="437"/>
    <cellStyle name="통화 [0]_BOILER-CO1" xfId="438"/>
    <cellStyle name="好_卫生(按照总人口测算）—20080416_民生政策最低支出需求" xfId="439"/>
    <cellStyle name="?鹎%U龡&amp;H齲_x0001_C铣_x0014__x0007__x0001__x0001_" xfId="440"/>
    <cellStyle name="好_核定人数对比_财力性转移支付2010年预算参考数" xfId="441"/>
    <cellStyle name="差_缺口县区测算(按核定人数)" xfId="442"/>
    <cellStyle name="好_行政(燃修费)_民生政策最低支出需求_财力性转移支付2010年预算参考数" xfId="443"/>
    <cellStyle name="好_2" xfId="444"/>
    <cellStyle name="好_缺口县区测算（11.13）_财力性转移支付2010年预算参考数" xfId="445"/>
    <cellStyle name="差_0605石屏县_财力性转移支付2010年预算参考数" xfId="446"/>
    <cellStyle name="好_2006年22湖南_财力性转移支付2010年预算参考数" xfId="447"/>
    <cellStyle name="好_33甘肃" xfId="448"/>
    <cellStyle name="好_县区合并测算20080421_民生政策最低支出需求_财力性转移支付2010年预算参考数" xfId="449"/>
    <cellStyle name="好_县区合并测算20080421_民生政策最低支出需求" xfId="450"/>
    <cellStyle name="好_2006年34青海" xfId="451"/>
    <cellStyle name="差_青海 缺口县区测算(地方填报)_财力性转移支付2010年预算参考数" xfId="452"/>
    <cellStyle name="Accent3 - 40%" xfId="453"/>
    <cellStyle name="好_农林水和城市维护标准支出20080505－县区合计_民生政策最低支出需求_财力性转移支付2010年预算参考数" xfId="454"/>
    <cellStyle name="Accent3 - 20%" xfId="455"/>
    <cellStyle name="好_2006年30云南" xfId="456"/>
    <cellStyle name="60% - Accent2" xfId="457"/>
    <cellStyle name="强调 3" xfId="458"/>
    <cellStyle name="差_市辖区测算20080510_县市旗测算-新科目（含人口规模效应）_财力性转移支付2010年预算参考数" xfId="459"/>
    <cellStyle name="差_分县成本差异系数_不含人员经费系数_财力性转移支付2010年预算参考数" xfId="460"/>
    <cellStyle name="差_市辖区测算20080510_不含人员经费系数_财力性转移支付2010年预算参考数" xfId="461"/>
    <cellStyle name="差_县市旗测算-新科目（20080626）_民生政策最低支出需求" xfId="462"/>
    <cellStyle name="好_行政公检法测算_县市旗测算-新科目（含人口规模效应）_财力性转移支付2010年预算参考数" xfId="463"/>
    <cellStyle name="20% - Accent3" xfId="464"/>
    <cellStyle name="好_县市旗测算-新科目（20080627）_民生政策最低支出需求_财力性转移支付2010年预算参考数" xfId="465"/>
    <cellStyle name="差_不含人员经费系数_财力性转移支付2010年预算参考数" xfId="466"/>
    <cellStyle name="40% - Accent2" xfId="467"/>
    <cellStyle name="好_卫生部门_财力性转移支付2010年预算参考数" xfId="468"/>
    <cellStyle name="千位分季_新建 Microsoft Excel 工作表" xfId="469"/>
    <cellStyle name="千位分隔 4" xfId="470"/>
    <cellStyle name="差_33甘肃" xfId="471"/>
    <cellStyle name="好_民生政策最低支出需求_财力性转移支付2010年预算参考数" xfId="472"/>
    <cellStyle name="差_Book1_财力性转移支付2010年预算参考数" xfId="473"/>
    <cellStyle name="差_平邑" xfId="474"/>
    <cellStyle name="好_市辖区测算-新科目（20080626）" xfId="475"/>
    <cellStyle name="好_2008年支出核定" xfId="476"/>
    <cellStyle name="Percent_laroux" xfId="477"/>
    <cellStyle name="好_教育(按照总人口测算）—20080416" xfId="478"/>
    <cellStyle name="差_缺口县区测算(按核定人数)_财力性转移支付2010年预算参考数" xfId="479"/>
    <cellStyle name="Accent5 - 20%" xfId="480"/>
    <cellStyle name="好_07临沂" xfId="481"/>
    <cellStyle name="差_县市旗测算-新科目（20080627）_不含人员经费系数" xfId="482"/>
    <cellStyle name="差_卫生(按照总人口测算）—20080416_财力性转移支付2010年预算参考数" xfId="483"/>
    <cellStyle name="Accent2 - 20%" xfId="484"/>
    <cellStyle name="好_行政（人员）_县市旗测算-新科目（含人口规模效应）" xfId="485"/>
    <cellStyle name="Check Cell" xfId="486"/>
    <cellStyle name="常规 20" xfId="487"/>
    <cellStyle name="常规 15" xfId="488"/>
    <cellStyle name="好_行政（人员）_财力性转移支付2010年预算参考数" xfId="489"/>
    <cellStyle name="Accent6" xfId="490"/>
    <cellStyle name="常规 24" xfId="491"/>
    <cellStyle name="常规 19" xfId="492"/>
    <cellStyle name="差_人员工资和公用经费3" xfId="493"/>
    <cellStyle name="Accent1_2006年33甘肃" xfId="494"/>
    <cellStyle name="好_农林水和城市维护标准支出20080505－县区合计_县市旗测算-新科目（含人口规模效应）_财力性转移支付2010年预算参考数" xfId="495"/>
    <cellStyle name="Accent3_2006年33甘肃" xfId="496"/>
    <cellStyle name="差_县市旗测算20080508_县市旗测算-新科目（含人口规模效应）_财力性转移支付2010年预算参考数" xfId="497"/>
    <cellStyle name="好 2" xfId="498"/>
    <cellStyle name="20% - 强调文字颜色 1 2" xfId="499"/>
    <cellStyle name="差_县区合并测算20080421_民生政策最低支出需求" xfId="500"/>
    <cellStyle name="差_县市旗测算-新科目（20080627）_县市旗测算-新科目（含人口规模效应）" xfId="501"/>
    <cellStyle name="好_县市旗测算20080508" xfId="502"/>
    <cellStyle name="Comma [0]" xfId="503"/>
    <cellStyle name="差_27重庆_财力性转移支付2010年预算参考数" xfId="504"/>
    <cellStyle name="Accent3 - 60%" xfId="505"/>
    <cellStyle name="差_县市旗测算-新科目（20080627）" xfId="506"/>
    <cellStyle name="好_自行调整差异系数顺序" xfId="507"/>
    <cellStyle name="好_河南 缺口县区测算(地方填报)_财力性转移支付2010年预算参考数" xfId="508"/>
    <cellStyle name="差_2006年27重庆_财力性转移支付2010年预算参考数" xfId="509"/>
    <cellStyle name="差_00省级(打印)" xfId="510"/>
    <cellStyle name="差_教育(按照总人口测算）—20080416_不含人员经费系数" xfId="511"/>
    <cellStyle name="差 2" xfId="512"/>
    <cellStyle name="差_缺口县区测算(财政部标准)_财力性转移支付2010年预算参考数" xfId="513"/>
    <cellStyle name="差_县区合并测算20080421_不含人员经费系数_财力性转移支付2010年预算参考数" xfId="514"/>
    <cellStyle name="差_县区合并测算20080423(按照各省比重）" xfId="515"/>
    <cellStyle name="Accent2" xfId="516"/>
    <cellStyle name="常规 2 3" xfId="517"/>
    <cellStyle name="好_安徽 缺口县区测算(地方填报)1_财力性转移支付2010年预算参考数" xfId="518"/>
    <cellStyle name="差_山东省民生支出标准_财力性转移支付2010年预算参考数" xfId="519"/>
    <cellStyle name="差_总人口_财力性转移支付2010年预算参考数" xfId="520"/>
    <cellStyle name="差_农林水和城市维护标准支出20080505－县区合计_不含人员经费系数_财力性转移支付2010年预算参考数" xfId="521"/>
    <cellStyle name="好_2016人代会附表（2015-9-11）（姚局）-财经委" xfId="522"/>
    <cellStyle name="好_财政供养人员_财力性转移支付2010年预算参考数" xfId="523"/>
    <cellStyle name="Title" xfId="524"/>
    <cellStyle name="好_县区合并测算20080423(按照各省比重）_县市旗测算-新科目（含人口规模效应）" xfId="525"/>
    <cellStyle name="好_2006年27重庆_财力性转移支付2010年预算参考数" xfId="526"/>
    <cellStyle name="60% - Accent5" xfId="527"/>
    <cellStyle name="强调文字颜色 4 2" xfId="528"/>
    <cellStyle name="常规_副本_b2fbae4tjuo9t5agjmnhh7dlb2f0fc4u7v0p30c9h2f2ekc8jqj10_" xfId="529"/>
    <cellStyle name="好_行政(燃修费)_县市旗测算-新科目（含人口规模效应）" xfId="530"/>
    <cellStyle name="Grey" xfId="531"/>
    <cellStyle name="好_2006年水利统计指标统计表_财力性转移支付2010年预算参考数" xfId="532"/>
    <cellStyle name="40% - Accent5" xfId="533"/>
    <cellStyle name="警告文本 2" xfId="534"/>
    <cellStyle name="好_危改资金测算" xfId="535"/>
    <cellStyle name="好_12滨州" xfId="536"/>
    <cellStyle name="好_青海 缺口县区测算(地方填报)" xfId="537"/>
    <cellStyle name="差_县市旗测算-新科目（20080626）_财力性转移支付2010年预算参考数" xfId="538"/>
    <cellStyle name="差_汇总表4_财力性转移支付2010年预算参考数" xfId="539"/>
    <cellStyle name="差_县区合并测算20080421_财力性转移支付2010年预算参考数" xfId="540"/>
    <cellStyle name="好_30云南" xfId="541"/>
    <cellStyle name="差_分析缺口率" xfId="542"/>
    <cellStyle name="Heading 1" xfId="543"/>
    <cellStyle name="Header2" xfId="544"/>
    <cellStyle name="差_12滨州_财力性转移支付2010年预算参考数" xfId="545"/>
    <cellStyle name="百分比 2" xfId="546"/>
    <cellStyle name="好_教育(按照总人口测算）—20080416_县市旗测算-新科目（含人口规模效应）_财力性转移支付2010年预算参考数" xfId="547"/>
    <cellStyle name="好_检验表（调整后）" xfId="548"/>
    <cellStyle name="好_分析缺口率" xfId="549"/>
    <cellStyle name="百分比 3" xfId="550"/>
    <cellStyle name="差_县市旗测算-新科目（20080626）_县市旗测算-新科目（含人口规模效应）_财力性转移支付2010年预算参考数" xfId="551"/>
    <cellStyle name="好_11大理_财力性转移支付2010年预算参考数" xfId="552"/>
    <cellStyle name="20% - Accent5" xfId="553"/>
    <cellStyle name="好_核定人数下发表_财力性转移支付2010年预算参考数" xfId="554"/>
    <cellStyle name="解释性文本 2" xfId="555"/>
    <cellStyle name="好_农林水和城市维护标准支出20080505－县区合计_民生政策最低支出需求" xfId="556"/>
    <cellStyle name="好_行政（人员）_不含人员经费系数_财力性转移支付2010年预算参考数" xfId="557"/>
    <cellStyle name="Accent2_2006年33甘肃" xfId="558"/>
    <cellStyle name="好_成本差异系数（含人口规模）_财力性转移支付2010年预算参考数" xfId="559"/>
    <cellStyle name="常规 10" xfId="560"/>
    <cellStyle name="Good" xfId="561"/>
    <cellStyle name="差_市辖区测算20080510_民生政策最低支出需求" xfId="562"/>
    <cellStyle name="差_分县成本差异系数_民生政策最低支出需求" xfId="563"/>
    <cellStyle name="Fixed" xfId="564"/>
    <cellStyle name="差_文体广播事业(按照总人口测算）—20080416_不含人员经费系数" xfId="565"/>
    <cellStyle name="好_行政(燃修费)_不含人员经费系数_财力性转移支付2010年预算参考数" xfId="566"/>
    <cellStyle name="Input_20121229 提供执行转移支付" xfId="567"/>
    <cellStyle name="常规_（20091202）人代会附表-表样 2" xfId="568"/>
    <cellStyle name="好_市辖区测算20080510_不含人员经费系数" xfId="569"/>
    <cellStyle name="差_卫生(按照总人口测算）—20080416_民生政策最低支出需求_财力性转移支付2010年预算参考数" xfId="570"/>
    <cellStyle name="好_0605石屏县_财力性转移支付2010年预算参考数" xfId="571"/>
    <cellStyle name="好_汇总表4" xfId="572"/>
    <cellStyle name="好_2008年支出调整_财力性转移支付2010年预算参考数" xfId="573"/>
    <cellStyle name="好_28四川" xfId="574"/>
    <cellStyle name="好_2015年社会保险基金预算草案表样（报人大）" xfId="575"/>
    <cellStyle name="好_县市旗测算-新科目（20080626）_民生政策最低支出需求_财力性转移支付2010年预算参考数" xfId="576"/>
    <cellStyle name="好_分县成本差异系数_不含人员经费系数_财力性转移支付2010年预算参考数" xfId="577"/>
    <cellStyle name="差_教育(按照总人口测算）—20080416_民生政策最低支出需求" xfId="578"/>
    <cellStyle name="好_文体广播部门" xfId="579"/>
    <cellStyle name="常规 11_财力性转移支付2009年预算参考数" xfId="580"/>
    <cellStyle name="好_文体广播事业(按照总人口测算）—20080416_县市旗测算-新科目（含人口规模效应）_财力性转移支付2010年预算参考数" xfId="581"/>
    <cellStyle name="好_第五部分(才淼、饶永宏）" xfId="582"/>
    <cellStyle name="好_汇总_财力性转移支付2010年预算参考数" xfId="583"/>
    <cellStyle name="好_山东省民生支出标准_财力性转移支付2010年预算参考数" xfId="584"/>
    <cellStyle name="好_市辖区测算20080510" xfId="585"/>
    <cellStyle name="好_市辖区测算20080510_财力性转移支付2010年预算参考数" xfId="586"/>
    <cellStyle name="常规 3 2 2 2" xfId="587"/>
    <cellStyle name="好_其他部门(按照总人口测算）—20080416_民生政策最低支出需求_财力性转移支付2010年预算参考数" xfId="588"/>
    <cellStyle name="好_卫生(按照总人口测算）—20080416_民生政策最低支出需求_财力性转移支付2010年预算参考数" xfId="589"/>
    <cellStyle name="差_5334_2006年迪庆县级财政报表附表" xfId="590"/>
    <cellStyle name="差_卫生(按照总人口测算）—20080416_县市旗测算-新科目（含人口规模效应）" xfId="591"/>
    <cellStyle name="_ET_STYLE_NoName_00_" xfId="592"/>
    <cellStyle name="好_缺口县区测算(按核定人数)_财力性转移支付2010年预算参考数" xfId="593"/>
    <cellStyle name="好_卫生(按照总人口测算）—20080416_财力性转移支付2010年预算参考数" xfId="594"/>
    <cellStyle name="好_市辖区测算20080510_不含人员经费系数_财力性转移支付2010年预算参考数" xfId="595"/>
    <cellStyle name="差_卫生部门" xfId="596"/>
    <cellStyle name="好_2007年一般预算支出剔除" xfId="597"/>
    <cellStyle name="差_2" xfId="598"/>
    <cellStyle name="好_人员工资和公用经费3_财力性转移支付2010年预算参考数" xfId="599"/>
    <cellStyle name="好_行政（人员）" xfId="600"/>
    <cellStyle name="好_2007年一般预算支出剔除_财力性转移支付2010年预算参考数" xfId="601"/>
    <cellStyle name="差_27重庆" xfId="602"/>
    <cellStyle name="HEADING2" xfId="603"/>
    <cellStyle name="差_人员工资和公用经费" xfId="604"/>
    <cellStyle name="好_其他部门(按照总人口测算）—20080416_财力性转移支付2010年预算参考数" xfId="605"/>
    <cellStyle name="差_民生政策最低支出需求" xfId="606"/>
    <cellStyle name="Accent6 - 60%" xfId="607"/>
    <cellStyle name="差_市辖区测算-新科目（20080626）_民生政策最低支出需求" xfId="608"/>
    <cellStyle name="差_22湖南_财力性转移支付2010年预算参考数" xfId="609"/>
    <cellStyle name="差_测算结果汇总" xfId="610"/>
    <cellStyle name="样式 1" xfId="611"/>
    <cellStyle name="Date" xfId="612"/>
    <cellStyle name="差_农林水和城市维护标准支出20080505－县区合计_民生政策最低支出需求_财力性转移支付2010年预算参考数" xfId="613"/>
    <cellStyle name="差_人员工资和公用经费2_财力性转移支付2010年预算参考数" xfId="614"/>
    <cellStyle name="差_同德" xfId="615"/>
    <cellStyle name="Comma_1995" xfId="616"/>
    <cellStyle name="常规 2 2" xfId="617"/>
    <cellStyle name="差_行政公检法测算_财力性转移支付2010年预算参考数" xfId="618"/>
    <cellStyle name="Explanatory Text" xfId="619"/>
    <cellStyle name="强调文字颜色 1 2" xfId="620"/>
    <cellStyle name="好_汇总" xfId="621"/>
    <cellStyle name="好_行政公检法测算_不含人员经费系数_财力性转移支付2010年预算参考数" xfId="622"/>
    <cellStyle name="好_县市旗测算-新科目（20080626）_财力性转移支付2010年预算参考数" xfId="623"/>
    <cellStyle name="好_核定人数下发表" xfId="624"/>
    <cellStyle name="强调文字颜色 3 2" xfId="625"/>
    <cellStyle name="好_农林水和城市维护标准支出20080505－县区合计" xfId="626"/>
    <cellStyle name="40% - 强调文字颜色 2 2" xfId="627"/>
    <cellStyle name="好_人员工资和公用经费2_财力性转移支付2010年预算参考数" xfId="628"/>
    <cellStyle name="好_财政供养人员" xfId="629"/>
    <cellStyle name="好_县市旗测算-新科目（20080627）_不含人员经费系数_财力性转移支付2010年预算参考数" xfId="630"/>
    <cellStyle name="好_重点民生支出需求测算表社保（农村低保）081112" xfId="631"/>
    <cellStyle name="好_云南省2008年转移支付测算——州市本级考核部分及政策性测算" xfId="632"/>
    <cellStyle name="好_县市旗测算-新科目（20080627）_县市旗测算-新科目（含人口规模效应）_财力性转移支付2010年预算参考数" xfId="633"/>
    <cellStyle name="好_11大理" xfId="634"/>
    <cellStyle name="差_县区合并测算20080421_县市旗测算-新科目（含人口规模效应）_财力性转移支付2010年预算参考数" xfId="635"/>
    <cellStyle name="60% - Accent4" xfId="636"/>
    <cellStyle name="好_行政公检法测算_县市旗测算-新科目（含人口规模效应）" xfId="637"/>
    <cellStyle name="好_缺口县区测算(财政部标准)_财力性转移支付2010年预算参考数" xfId="638"/>
    <cellStyle name="60% - 强调文字颜色 5 2" xfId="639"/>
    <cellStyle name="好_1_财力性转移支付2010年预算参考数" xfId="640"/>
    <cellStyle name="Accent1" xfId="641"/>
    <cellStyle name="差_2006年22湖南_财力性转移支付2010年预算参考数" xfId="642"/>
    <cellStyle name="40% - Accent6" xfId="643"/>
    <cellStyle name="好_行政公检法测算_财力性转移支付2010年预算参考数" xfId="644"/>
    <cellStyle name="Accent1 - 40%" xfId="645"/>
    <cellStyle name="20% - Accent2" xfId="646"/>
    <cellStyle name="Norma,_laroux_4_营业在建 (2)_E21" xfId="647"/>
    <cellStyle name="差_文体广播事业(按照总人口测算）—20080416_县市旗测算-新科目（含人口规模效应）" xfId="648"/>
    <cellStyle name="好_缺口县区测算(按2007支出增长25%测算)_财力性转移支付2010年预算参考数" xfId="649"/>
    <cellStyle name="差_文体广播事业(按照总人口测算）—20080416_不含人员经费系数_财力性转移支付2010年预算参考数" xfId="650"/>
    <cellStyle name="好_行政(燃修费)_县市旗测算-新科目（含人口规模效应）_财力性转移支付2010年预算参考数" xfId="651"/>
    <cellStyle name="差_行政公检法测算_民生政策最低支出需求_财力性转移支付2010年预算参考数" xfId="652"/>
    <cellStyle name="好_县市旗测算20080508_民生政策最低支出需求" xfId="653"/>
    <cellStyle name="好_行政公检法测算_不含人员经费系数" xfId="654"/>
    <cellStyle name="标题 2 2" xfId="655"/>
    <cellStyle name="差_行政公检法测算" xfId="656"/>
    <cellStyle name="好_20河南_财力性转移支付2010年预算参考数" xfId="657"/>
    <cellStyle name="后继超链接" xfId="658"/>
    <cellStyle name="好_文体广播事业(按照总人口测算）—20080416_财力性转移支付2010年预算参考数" xfId="659"/>
    <cellStyle name="好_县市旗测算-新科目（20080626）_不含人员经费系数" xfId="660"/>
    <cellStyle name="常规 8" xfId="661"/>
    <cellStyle name="差_市辖区测算20080510_县市旗测算-新科目（含人口规模效应）" xfId="662"/>
    <cellStyle name="差_人员工资和公用经费_财力性转移支付2010年预算参考数" xfId="663"/>
    <cellStyle name="好_县区合并测算20080421_不含人员经费系数_财力性转移支付2010年预算参考数" xfId="664"/>
    <cellStyle name="差_分县成本差异系数" xfId="665"/>
    <cellStyle name="差_市辖区测算20080510" xfId="666"/>
    <cellStyle name="差_县市旗测算-新科目（20080626）_县市旗测算-新科目（含人口规模效应）" xfId="667"/>
    <cellStyle name="差_1110洱源县" xfId="668"/>
    <cellStyle name="差_2008年全省汇总收支计算表_财力性转移支付2010年预算参考数" xfId="669"/>
    <cellStyle name="普通_ 白土" xfId="670"/>
    <cellStyle name="Warning Text" xfId="671"/>
    <cellStyle name="好_行政（人员）_县市旗测算-新科目（含人口规模效应）_财力性转移支付2010年预算参考数" xfId="672"/>
    <cellStyle name="好_27重庆" xfId="673"/>
    <cellStyle name="好_平邑" xfId="674"/>
    <cellStyle name="差_1110洱源县_财力性转移支付2010年预算参考数" xfId="675"/>
    <cellStyle name="差_附表_财力性转移支付2010年预算参考数" xfId="676"/>
    <cellStyle name="差_34青海_1" xfId="677"/>
    <cellStyle name="差_核定人数下发表_财力性转移支付2010年预算参考数" xfId="678"/>
    <cellStyle name="差_卫生(按照总人口测算）—20080416_民生政策最低支出需求" xfId="679"/>
    <cellStyle name="好_0605石屏县" xfId="680"/>
    <cellStyle name="差_县市旗测算-新科目（20080626）_不含人员经费系数_财力性转移支付2010年预算参考数" xfId="681"/>
    <cellStyle name="好_14安徽" xfId="682"/>
    <cellStyle name="差_检验表（调整后）" xfId="683"/>
    <cellStyle name="差_28四川_财力性转移支付2010年预算参考数" xfId="684"/>
    <cellStyle name="40% - 强调文字颜色 1 2" xfId="685"/>
    <cellStyle name="小数" xfId="686"/>
    <cellStyle name="差_12滨州" xfId="687"/>
    <cellStyle name="好_34青海_财力性转移支付2010年预算参考数" xfId="688"/>
    <cellStyle name="差_11大理" xfId="689"/>
    <cellStyle name="Dollar (zero dec)" xfId="690"/>
    <cellStyle name="好_22湖南" xfId="691"/>
    <cellStyle name="Accent6 - 20%" xfId="692"/>
    <cellStyle name="好_县市旗测算20080508_县市旗测算-新科目（含人口规模效应）_财力性转移支付2010年预算参考数" xfId="693"/>
    <cellStyle name="Accent4 - 40%" xfId="694"/>
    <cellStyle name="Input [yellow]" xfId="695"/>
    <cellStyle name="Accent6_2006年33甘肃" xfId="696"/>
    <cellStyle name="好_0502通海县" xfId="697"/>
    <cellStyle name="差_县市旗测算20080508_民生政策最低支出需求_财力性转移支付2010年预算参考数" xfId="698"/>
    <cellStyle name="Percent [2]" xfId="699"/>
    <cellStyle name="好_20河南" xfId="700"/>
    <cellStyle name="差_市辖区测算-新科目（20080626）_财力性转移支付2010年预算参考数" xfId="701"/>
    <cellStyle name="差_2007一般预算支出口径剔除表_财力性转移支付2010年预算参考数" xfId="702"/>
    <cellStyle name="40% - Accent4" xfId="703"/>
    <cellStyle name="好_山东省民生支出标准" xfId="704"/>
    <cellStyle name="Normal - Style1" xfId="705"/>
    <cellStyle name="差_县市旗测算20080508_民生政策最低支出需求" xfId="706"/>
    <cellStyle name="Accent1 - 60%" xfId="707"/>
    <cellStyle name="差_市辖区测算-新科目（20080626）_不含人员经费系数_财力性转移支付2010年预算参考数" xfId="708"/>
    <cellStyle name="好_2008年支出调整" xfId="709"/>
    <cellStyle name="Accent4" xfId="710"/>
    <cellStyle name="60% - Accent3" xfId="711"/>
    <cellStyle name="差_2008年支出调整_财力性转移支付2010年预算参考数" xfId="712"/>
    <cellStyle name="差_成本差异系数" xfId="713"/>
    <cellStyle name="差_行政(燃修费)_财力性转移支付2010年预算参考数" xfId="714"/>
    <cellStyle name="好_县市旗测算-新科目（20080626）" xfId="715"/>
    <cellStyle name="好_2006年33甘肃" xfId="716"/>
    <cellStyle name="霓付_ +Foil &amp; -FOIL &amp; PAPER" xfId="717"/>
    <cellStyle name="Accent3" xfId="718"/>
    <cellStyle name="差_县区合并测算20080421_不含人员经费系数" xfId="719"/>
    <cellStyle name="差_530629_2006年县级财政报表附表" xfId="720"/>
    <cellStyle name="40% - 强调文字颜色 5 2" xfId="721"/>
    <cellStyle name="好_27重庆_财力性转移支付2010年预算参考数" xfId="722"/>
    <cellStyle name="好_平邑_财力性转移支付2010年预算参考数" xfId="723"/>
    <cellStyle name="差_分析缺口率_财力性转移支付2010年预算参考数" xfId="724"/>
    <cellStyle name="差_河南 缺口县区测算(地方填报白)_财力性转移支付2010年预算参考数" xfId="725"/>
    <cellStyle name="好_市辖区测算-新科目（20080626）_民生政策最低支出需求" xfId="726"/>
    <cellStyle name="千位分隔[0] 4" xfId="727"/>
    <cellStyle name="好_人员工资和公用经费2" xfId="728"/>
    <cellStyle name="差_县市旗测算20080508_不含人员经费系数_财力性转移支付2010年预算参考数" xfId="729"/>
    <cellStyle name="60% - 强调文字颜色 6 2" xfId="730"/>
    <cellStyle name="好_1110洱源县" xfId="731"/>
    <cellStyle name="好_文体广播事业(按照总人口测算）—20080416_不含人员经费系数" xfId="732"/>
    <cellStyle name="差_1_财力性转移支付2010年预算参考数" xfId="733"/>
    <cellStyle name="差_34青海_1_财力性转移支付2010年预算参考数" xfId="734"/>
    <cellStyle name="差_Book1" xfId="735"/>
    <cellStyle name="好_县市旗测算-新科目（20080627）_县市旗测算-新科目（含人口规模效应）" xfId="736"/>
    <cellStyle name="常规 2_004-2010年增消两税返还情况表" xfId="737"/>
    <cellStyle name="差_行政（人员）_财力性转移支付2010年预算参考数" xfId="738"/>
    <cellStyle name="差_卫生(按照总人口测算）—20080416" xfId="739"/>
    <cellStyle name="差_Book2_财力性转移支付2010年预算参考数" xfId="740"/>
    <cellStyle name="好_文体广播事业(按照总人口测算）—20080416_县市旗测算-新科目（含人口规模效应）" xfId="741"/>
    <cellStyle name="好_云南 缺口县区测算(地方填报)_财力性转移支付2010年预算参考数" xfId="742"/>
    <cellStyle name="差_报表" xfId="743"/>
    <cellStyle name="好_县市旗测算20080508_民生政策最低支出需求_财力性转移支付2010年预算参考数" xfId="744"/>
    <cellStyle name="好_2006年22湖南" xfId="745"/>
    <cellStyle name="差_财政供养人员" xfId="746"/>
    <cellStyle name="常规 11" xfId="747"/>
    <cellStyle name="差_其他部门(按照总人口测算）—20080416_民生政策最低支出需求" xfId="748"/>
    <cellStyle name="差_20河南" xfId="749"/>
    <cellStyle name="好_自行调整差异系数顺序_财力性转移支付2010年预算参考数" xfId="750"/>
    <cellStyle name="差_县市旗测算-新科目（20080627）_财力性转移支付2010年预算参考数" xfId="751"/>
    <cellStyle name="好_行政公检法测算" xfId="752"/>
    <cellStyle name="差_县区合并测算20080421_民生政策最低支出需求_财力性转移支付2010年预算参考数" xfId="753"/>
    <cellStyle name="差_县市旗测算-新科目（20080627）_县市旗测算-新科目（含人口规模效应）_财力性转移支付2010年预算参考数" xfId="754"/>
    <cellStyle name="差_数据--基础数据--预算组--2015年人代会预算部分--2015.01.20--人代会前第6稿--按姚局意见改--调市级项级明细" xfId="755"/>
    <cellStyle name="差_2008年支出核定" xfId="756"/>
    <cellStyle name="差_测算结果" xfId="757"/>
    <cellStyle name="差_成本差异系数_财力性转移支付2010年预算参考数" xfId="758"/>
    <cellStyle name="差_农林水和城市维护标准支出20080505－县区合计" xfId="759"/>
    <cellStyle name="差_城建部门" xfId="760"/>
    <cellStyle name="差_第一部分：综合全" xfId="761"/>
    <cellStyle name="差_教育(按照总人口测算）—20080416_财力性转移支付2010年预算参考数" xfId="762"/>
    <cellStyle name="好_卫生(按照总人口测算）—20080416" xfId="763"/>
    <cellStyle name="好_县区合并测算20080421_县市旗测算-新科目（含人口规模效应）" xfId="764"/>
    <cellStyle name="好_云南省2008年转移支付测算——州市本级考核部分及政策性测算_财力性转移支付2010年预算参考数" xfId="765"/>
    <cellStyle name="差_市辖区测算20080510_不含人员经费系数" xfId="766"/>
    <cellStyle name="差_分县成本差异系数_不含人员经费系数" xfId="767"/>
    <cellStyle name="好_县市旗测算-新科目（20080627）_不含人员经费系数" xfId="768"/>
    <cellStyle name="分级显示行_1_13区汇总" xfId="769"/>
    <cellStyle name="差_汇总-县级财政报表附表" xfId="770"/>
    <cellStyle name="差_附表" xfId="771"/>
    <cellStyle name="好_530629_2006年县级财政报表附表" xfId="772"/>
    <cellStyle name="好_缺口县区测算(财政部标准)" xfId="773"/>
    <cellStyle name="好_测算结果汇总_财力性转移支付2010年预算参考数" xfId="774"/>
    <cellStyle name="差_河南 缺口县区测算(地方填报)" xfId="775"/>
    <cellStyle name="差_河南 缺口县区测算(地方填报)_财力性转移支付2010年预算参考数" xfId="776"/>
    <cellStyle name="差_行政（人员）_不含人员经费系数_财力性转移支付2010年预算参考数" xfId="777"/>
    <cellStyle name="差_核定人数对比_财力性转移支付2010年预算参考数" xfId="778"/>
    <cellStyle name="好_其他部门(按照总人口测算）—20080416_民生政策最低支出需求" xfId="779"/>
    <cellStyle name="差_危改资金测算" xfId="780"/>
    <cellStyle name="好_1" xfId="781"/>
    <cellStyle name="差_汇总表" xfId="782"/>
    <cellStyle name="好_县区合并测算20080423(按照各省比重）_县市旗测算-新科目（含人口规模效应）_财力性转移支付2010年预算参考数" xfId="783"/>
    <cellStyle name="差_县区合并测算20080421" xfId="784"/>
    <cellStyle name="差_汇总表4" xfId="785"/>
    <cellStyle name="烹拳_ +Foil &amp; -FOIL &amp; PAPER" xfId="786"/>
    <cellStyle name="差_重点民生支出需求测算表社保（农村低保）081112" xfId="787"/>
    <cellStyle name="差_汇总表提前告知区县" xfId="788"/>
    <cellStyle name="差_检验表" xfId="789"/>
    <cellStyle name="差_县市旗测算-新科目（20080626）" xfId="790"/>
    <cellStyle name="常规 9" xfId="791"/>
    <cellStyle name="好_汇总表" xfId="792"/>
    <cellStyle name="常规_新科目人代会报表---报送人大财经委稿" xfId="793"/>
    <cellStyle name="差_教育(按照总人口测算）—20080416_县市旗测算-新科目（含人口规模效应）" xfId="794"/>
    <cellStyle name="差_农林水和城市维护标准支出20080505－县区合计_民生政策最低支出需求" xfId="795"/>
    <cellStyle name="差_卫生(按照总人口测算）—20080416_县市旗测算-新科目（含人口规模效应）_财力性转移支付2010年预算参考数" xfId="796"/>
    <cellStyle name="差_人员工资和公用经费2" xfId="797"/>
    <cellStyle name="差_行政(燃修费)_不含人员经费系数" xfId="798"/>
    <cellStyle name="常规 2" xfId="799"/>
    <cellStyle name="差_民生政策最低支出需求_财力性转移支付2010年预算参考数" xfId="800"/>
    <cellStyle name="常规_（20091202）人代会附表-表样" xfId="801"/>
    <cellStyle name="差_2008年支出调整" xfId="802"/>
    <cellStyle name="好_2007年收支情况及2008年收支预计表(汇总表)_财力性转移支付2010年预算参考数" xfId="803"/>
    <cellStyle name="差_社保处下达区县2015年指标（第二批）" xfId="804"/>
    <cellStyle name="差_县区合并测算20080421_县市旗测算-新科目（含人口规模效应）" xfId="805"/>
    <cellStyle name="好_县区合并测算20080423(按照各省比重）_民生政策最低支出需求_财力性转移支付2010年预算参考数" xfId="806"/>
    <cellStyle name="差_农林水和城市维护标准支出20080505－县区合计_县市旗测算-新科目（含人口规模效应）_财力性转移支付2010年预算参考数" xfId="807"/>
    <cellStyle name="常规 22" xfId="808"/>
    <cellStyle name="常规 17" xfId="809"/>
    <cellStyle name="好_总人口_财力性转移支付2010年预算参考数" xfId="810"/>
    <cellStyle name="常规 4" xfId="811"/>
    <cellStyle name="差_危改资金测算_财力性转移支付2010年预算参考数" xfId="812"/>
    <cellStyle name="差_缺口县区测算（11.13）" xfId="813"/>
    <cellStyle name="差_2008年全省汇总收支计算表" xfId="814"/>
    <cellStyle name="HEADING1" xfId="815"/>
    <cellStyle name="差_缺口县区测算(按2007支出增长25%测算)" xfId="816"/>
    <cellStyle name="差_缺口县区测算_财力性转移支付2010年预算参考数" xfId="817"/>
    <cellStyle name="差_市辖区测算-新科目（20080626）_县市旗测算-新科目（含人口规模效应）_财力性转移支付2010年预算参考数" xfId="818"/>
    <cellStyle name="差_市辖区测算-新科目（20080626）_不含人员经费系数" xfId="819"/>
    <cellStyle name="好_文体广播事业(按照总人口测算）—20080416_民生政策最低支出需求_财力性转移支付2010年预算参考数" xfId="820"/>
    <cellStyle name="差_2007年收支情况及2008年收支预计表(汇总表)_财力性转移支付2010年预算参考数" xfId="821"/>
    <cellStyle name="差_文体广播事业(按照总人口测算）—20080416_县市旗测算-新科目（含人口规模效应）_财力性转移支付2010年预算参考数" xfId="822"/>
    <cellStyle name="好_行政公检法测算_民生政策最低支出需求_财力性转移支付2010年预算参考数" xfId="823"/>
    <cellStyle name="好_行政（人员）_民生政策最低支出需求" xfId="824"/>
    <cellStyle name="常规 21" xfId="825"/>
    <cellStyle name="常规 16" xfId="826"/>
    <cellStyle name="差_县区合并测算20080423(按照各省比重）_不含人员经费系数_财力性转移支付2010年预算参考数" xfId="827"/>
    <cellStyle name="差_县区合并测算20080423(按照各省比重）_财力性转移支付2010年预算参考数" xfId="828"/>
    <cellStyle name="常规 27" xfId="829"/>
    <cellStyle name="差_县区合并测算20080423(按照各省比重）_民生政策最低支出需求" xfId="830"/>
    <cellStyle name="差_县市旗测算20080508_财力性转移支付2010年预算参考数" xfId="831"/>
    <cellStyle name="40% - Accent1" xfId="832"/>
    <cellStyle name="好_市辖区测算-新科目（20080626）_民生政策最低支出需求_财力性转移支付2010年预算参考数" xfId="833"/>
    <cellStyle name="差_县市旗测算-新科目（20080627）_民生政策最低支出需求_财力性转移支付2010年预算参考数" xfId="834"/>
    <cellStyle name="差_2006年33甘肃" xfId="835"/>
    <cellStyle name="差_行政(燃修费)" xfId="836"/>
    <cellStyle name="烹拳 [0]_ +Foil &amp; -FOIL &amp; PAPER" xfId="837"/>
    <cellStyle name="好_测算结果汇总" xfId="838"/>
    <cellStyle name="差_行政(燃修费)_不含人员经费系数_财力性转移支付2010年预算参考数" xfId="839"/>
    <cellStyle name="差_行政(燃修费)_民生政策最低支出需求_财力性转移支付2010年预算参考数" xfId="840"/>
    <cellStyle name="差_行政(燃修费)_县市旗测算-新科目（含人口规模效应）_财力性转移支付2010年预算参考数" xfId="84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N31"/>
  <sheetViews>
    <sheetView showGridLines="0" zoomScale="70" zoomScaleNormal="70" workbookViewId="0">
      <selection activeCell="A1" sqref="A1"/>
    </sheetView>
  </sheetViews>
  <sheetFormatPr defaultColWidth="8.75" defaultRowHeight="14.25"/>
  <cols>
    <col min="1" max="1" width="9" style="218"/>
    <col min="2" max="2" width="9.5" style="218" customWidth="1"/>
    <col min="3" max="3" width="9.625" style="218" customWidth="1"/>
    <col min="4" max="5" width="9" style="218"/>
    <col min="6" max="6" width="28" style="218"/>
    <col min="7" max="10" width="9" style="218"/>
    <col min="11" max="11" width="7.375" style="218" customWidth="1"/>
    <col min="12" max="32" width="9" style="218"/>
    <col min="33" max="256" width="8.75" style="218"/>
    <col min="257" max="16384" width="8.75" style="219"/>
  </cols>
  <sheetData>
    <row r="1" ht="20.25" spans="1:11">
      <c r="A1" s="220" t="s">
        <v>0</v>
      </c>
      <c r="J1" s="232"/>
      <c r="K1" s="232"/>
    </row>
    <row r="2" ht="71.25" customHeight="1" spans="1:11">
      <c r="A2" s="221" t="s">
        <v>1</v>
      </c>
      <c r="B2" s="221"/>
      <c r="C2" s="221"/>
      <c r="D2" s="222"/>
      <c r="E2" s="222"/>
      <c r="I2" s="233"/>
      <c r="J2" s="233"/>
      <c r="K2" s="233"/>
    </row>
    <row r="3" s="217" customFormat="1" ht="29.25" customHeight="1" spans="1:1">
      <c r="A3" s="223"/>
    </row>
    <row r="4" ht="56.25" customHeight="1"/>
    <row r="5" ht="111" customHeight="1" spans="1:11">
      <c r="A5" s="224" t="s">
        <v>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7" customHeight="1" spans="5:7">
      <c r="E7" s="225"/>
      <c r="F7" s="225"/>
      <c r="G7" s="225"/>
    </row>
    <row r="8" customHeight="1" spans="5:7">
      <c r="E8" s="225"/>
      <c r="F8" s="225"/>
      <c r="G8" s="225"/>
    </row>
    <row r="9" customHeight="1" spans="5:7">
      <c r="E9" s="225"/>
      <c r="F9" s="225"/>
      <c r="G9" s="225"/>
    </row>
    <row r="10" ht="6" customHeight="1" spans="1:1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ht="13.5" hidden="1" spans="1:1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ht="13.5" hidden="1" spans="1:1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ht="13.5" hidden="1" spans="1:1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ht="13.5" spans="1:1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ht="13.5" spans="1:1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ht="13.5" spans="1:1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ht="13.5" spans="1:1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ht="13.5" spans="1:1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</row>
    <row r="21" ht="47.25" customHeight="1" spans="1:11">
      <c r="A21" s="227"/>
      <c r="B21" s="227"/>
      <c r="C21" s="227"/>
      <c r="D21" s="227"/>
      <c r="E21" s="227"/>
      <c r="G21" s="227"/>
      <c r="H21" s="227"/>
      <c r="I21" s="227"/>
      <c r="J21" s="227"/>
      <c r="K21" s="227"/>
    </row>
    <row r="22" ht="35.25" spans="1:11">
      <c r="A22" s="227"/>
      <c r="B22" s="227"/>
      <c r="C22" s="227"/>
      <c r="D22" s="227"/>
      <c r="E22" s="227"/>
      <c r="F22" s="228"/>
      <c r="G22" s="227"/>
      <c r="H22" s="227"/>
      <c r="I22" s="227"/>
      <c r="J22" s="227"/>
      <c r="K22" s="227"/>
    </row>
    <row r="23" ht="45" customHeight="1" spans="1:14">
      <c r="A23" s="227"/>
      <c r="B23" s="227"/>
      <c r="C23" s="227"/>
      <c r="D23" s="227"/>
      <c r="E23" s="227"/>
      <c r="F23" s="228"/>
      <c r="G23" s="227"/>
      <c r="H23" s="227"/>
      <c r="L23" s="234"/>
      <c r="M23" s="234"/>
      <c r="N23" s="234"/>
    </row>
    <row r="24" ht="35.25" spans="1:1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</row>
    <row r="25" ht="15.75" spans="1:1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ht="13.5" spans="1:1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</row>
    <row r="27" ht="35.25" customHeight="1" spans="1:1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</row>
    <row r="28" ht="3.75" customHeight="1" spans="6:11">
      <c r="F28" s="231"/>
      <c r="G28" s="231"/>
      <c r="H28" s="231"/>
      <c r="I28" s="231"/>
      <c r="J28" s="231"/>
      <c r="K28" s="231"/>
    </row>
    <row r="29" hidden="1" customHeight="1" spans="6:11">
      <c r="F29" s="231"/>
      <c r="G29" s="231"/>
      <c r="H29" s="231"/>
      <c r="I29" s="231"/>
      <c r="J29" s="231"/>
      <c r="K29" s="231"/>
    </row>
    <row r="30" hidden="1" customHeight="1" spans="6:11">
      <c r="F30" s="231"/>
      <c r="G30" s="231"/>
      <c r="H30" s="231"/>
      <c r="I30" s="231"/>
      <c r="J30" s="231"/>
      <c r="K30" s="231"/>
    </row>
    <row r="31" ht="23.25" customHeight="1" spans="6:11">
      <c r="F31" s="231"/>
      <c r="G31" s="231"/>
      <c r="H31" s="231"/>
      <c r="I31" s="231"/>
      <c r="J31" s="231"/>
      <c r="K31" s="231"/>
    </row>
  </sheetData>
  <mergeCells count="8">
    <mergeCell ref="J1:K1"/>
    <mergeCell ref="A2:C2"/>
    <mergeCell ref="I2:K2"/>
    <mergeCell ref="A5:K5"/>
    <mergeCell ref="L23:N23"/>
    <mergeCell ref="E7:G9"/>
    <mergeCell ref="A10:K18"/>
    <mergeCell ref="A26:K27"/>
  </mergeCells>
  <printOptions horizontalCentered="1" verticalCentered="1"/>
  <pageMargins left="0.590277777777778" right="0.590277777777778" top="0.786805555555556" bottom="0.786805555555556" header="0.590277777777778" footer="0.239583333333333"/>
  <pageSetup paperSize="9" scale="7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H9" sqref="H9"/>
    </sheetView>
  </sheetViews>
  <sheetFormatPr defaultColWidth="9" defaultRowHeight="15.75"/>
  <cols>
    <col min="1" max="16384" width="9" style="211"/>
  </cols>
  <sheetData>
    <row r="1" ht="33.75" customHeight="1" spans="1:15">
      <c r="A1" s="212" t="s">
        <v>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="210" customFormat="1" ht="18" customHeight="1"/>
    <row r="3" s="210" customFormat="1" ht="36" customHeight="1" spans="4:4">
      <c r="D3" s="213" t="s">
        <v>4</v>
      </c>
    </row>
    <row r="4" s="210" customFormat="1" ht="36" customHeight="1" spans="4:5">
      <c r="D4" s="214" t="s">
        <v>5</v>
      </c>
      <c r="E4" s="214"/>
    </row>
    <row r="5" s="210" customFormat="1" ht="36" customHeight="1" spans="4:5">
      <c r="D5" s="214" t="s">
        <v>6</v>
      </c>
      <c r="E5" s="214"/>
    </row>
    <row r="6" s="210" customFormat="1" ht="36" customHeight="1" spans="4:4">
      <c r="D6" s="215" t="s">
        <v>7</v>
      </c>
    </row>
    <row r="7" s="210" customFormat="1" ht="36" customHeight="1" spans="4:5">
      <c r="D7" s="214" t="s">
        <v>8</v>
      </c>
      <c r="E7" s="214"/>
    </row>
    <row r="8" s="210" customFormat="1" ht="36" customHeight="1" spans="4:5">
      <c r="D8" s="214" t="s">
        <v>9</v>
      </c>
      <c r="E8" s="214"/>
    </row>
    <row r="9" s="210" customFormat="1" ht="36" customHeight="1" spans="4:4">
      <c r="D9" s="215" t="s">
        <v>10</v>
      </c>
    </row>
    <row r="10" s="210" customFormat="1" ht="36" customHeight="1" spans="4:5">
      <c r="D10" s="214" t="s">
        <v>11</v>
      </c>
      <c r="E10" s="214"/>
    </row>
    <row r="11" ht="36" customHeight="1" spans="1:11">
      <c r="A11" s="216"/>
      <c r="D11" s="214" t="s">
        <v>12</v>
      </c>
      <c r="E11" s="214"/>
      <c r="F11" s="210"/>
      <c r="G11" s="210"/>
      <c r="H11" s="210"/>
      <c r="I11" s="210"/>
      <c r="J11" s="210"/>
      <c r="K11" s="210"/>
    </row>
    <row r="12" ht="18.75" spans="1:1">
      <c r="A12" s="214"/>
    </row>
  </sheetData>
  <mergeCells count="1">
    <mergeCell ref="A1:O1"/>
  </mergeCells>
  <pageMargins left="0.708333333333333" right="0.708333333333333" top="0.550694444444444" bottom="0.550694444444444" header="0.310416666666667" footer="0.310416666666667"/>
  <pageSetup paperSize="9" scale="97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pane xSplit="1" ySplit="4" topLeftCell="B5" activePane="bottomRight" state="frozen"/>
      <selection/>
      <selection pane="topRight"/>
      <selection pane="bottomLeft"/>
      <selection pane="bottomRight" activeCell="D22" sqref="D22:D26"/>
    </sheetView>
  </sheetViews>
  <sheetFormatPr defaultColWidth="8.75" defaultRowHeight="13.5"/>
  <cols>
    <col min="1" max="1" width="35.25" style="182" customWidth="1"/>
    <col min="2" max="4" width="13.875" style="183" customWidth="1"/>
    <col min="5" max="6" width="12.125" style="183" customWidth="1"/>
    <col min="7" max="7" width="13.875" style="183" customWidth="1"/>
    <col min="8" max="8" width="12.375" style="184" customWidth="1"/>
    <col min="9" max="9" width="14.75" style="182" customWidth="1"/>
    <col min="10" max="28" width="9" style="182" customWidth="1"/>
    <col min="29" max="16384" width="8.75" style="182"/>
  </cols>
  <sheetData>
    <row r="1" ht="20.25" spans="1:1">
      <c r="A1" s="185" t="s">
        <v>13</v>
      </c>
    </row>
    <row r="2" s="178" customFormat="1" ht="71.25" customHeight="1" spans="1:9">
      <c r="A2" s="186" t="s">
        <v>14</v>
      </c>
      <c r="B2" s="187"/>
      <c r="C2" s="187"/>
      <c r="D2" s="187"/>
      <c r="E2" s="187"/>
      <c r="F2" s="187"/>
      <c r="G2" s="187"/>
      <c r="H2" s="187"/>
      <c r="I2" s="204"/>
    </row>
    <row r="3" ht="23.1" customHeight="1" spans="1:9">
      <c r="A3" s="188"/>
      <c r="B3" s="189"/>
      <c r="C3" s="189"/>
      <c r="D3" s="189"/>
      <c r="E3" s="189"/>
      <c r="F3" s="189"/>
      <c r="G3" s="189"/>
      <c r="H3" s="190" t="s">
        <v>15</v>
      </c>
      <c r="I3" s="205"/>
    </row>
    <row r="4" s="179" customFormat="1" ht="36" customHeight="1" spans="1:9">
      <c r="A4" s="191" t="s">
        <v>16</v>
      </c>
      <c r="B4" s="151" t="s">
        <v>17</v>
      </c>
      <c r="C4" s="151" t="s">
        <v>18</v>
      </c>
      <c r="D4" s="151" t="s">
        <v>19</v>
      </c>
      <c r="E4" s="151" t="s">
        <v>20</v>
      </c>
      <c r="F4" s="152" t="s">
        <v>21</v>
      </c>
      <c r="G4" s="151" t="s">
        <v>22</v>
      </c>
      <c r="H4" s="174" t="s">
        <v>23</v>
      </c>
      <c r="I4" s="206"/>
    </row>
    <row r="5" ht="24.75" customHeight="1" spans="1:9">
      <c r="A5" s="192" t="s">
        <v>24</v>
      </c>
      <c r="B5" s="193">
        <f>B6+B21</f>
        <v>585664</v>
      </c>
      <c r="C5" s="193">
        <f>C6+C21</f>
        <v>620000</v>
      </c>
      <c r="D5" s="193">
        <f>D6+D21</f>
        <v>503360</v>
      </c>
      <c r="E5" s="194">
        <f>D5/C5</f>
        <v>0.811870967741935</v>
      </c>
      <c r="F5" s="194">
        <f>(D5-B5)/B5</f>
        <v>-0.140531089498415</v>
      </c>
      <c r="G5" s="193">
        <f>G6+G21</f>
        <v>565060</v>
      </c>
      <c r="H5" s="195">
        <f>(G5-D5)/D5</f>
        <v>0.122576287349015</v>
      </c>
      <c r="I5" s="207"/>
    </row>
    <row r="6" s="180" customFormat="1" ht="24.75" customHeight="1" spans="1:9">
      <c r="A6" s="196" t="s">
        <v>25</v>
      </c>
      <c r="B6" s="193">
        <f>SUM(B7:B20)</f>
        <v>417964</v>
      </c>
      <c r="C6" s="193">
        <f>SUM(C7:C20)</f>
        <v>448000</v>
      </c>
      <c r="D6" s="193">
        <f>SUM(D7:D20)</f>
        <v>354900</v>
      </c>
      <c r="E6" s="194">
        <f t="shared" ref="E6:E19" si="0">D6/C6</f>
        <v>0.7921875</v>
      </c>
      <c r="F6" s="194">
        <f t="shared" ref="F6:F26" si="1">(D6-B6)/B6</f>
        <v>-0.150883808174867</v>
      </c>
      <c r="G6" s="193">
        <f>SUM(G7:G20)</f>
        <v>447900</v>
      </c>
      <c r="H6" s="195">
        <f t="shared" ref="H6:H26" si="2">(G6-D6)/D6</f>
        <v>0.262045646661031</v>
      </c>
      <c r="I6" s="208"/>
    </row>
    <row r="7" ht="24.75" customHeight="1" spans="1:9">
      <c r="A7" s="197" t="s">
        <v>26</v>
      </c>
      <c r="B7" s="198">
        <v>125160</v>
      </c>
      <c r="C7" s="198">
        <v>128000</v>
      </c>
      <c r="D7" s="198">
        <v>80000</v>
      </c>
      <c r="E7" s="194">
        <f t="shared" si="0"/>
        <v>0.625</v>
      </c>
      <c r="F7" s="194">
        <f t="shared" si="1"/>
        <v>-0.360818152764461</v>
      </c>
      <c r="G7" s="198">
        <v>135200</v>
      </c>
      <c r="H7" s="195">
        <f t="shared" si="2"/>
        <v>0.69</v>
      </c>
      <c r="I7" s="183"/>
    </row>
    <row r="8" ht="24.75" customHeight="1" spans="1:9">
      <c r="A8" s="199" t="s">
        <v>27</v>
      </c>
      <c r="B8" s="198">
        <v>58534</v>
      </c>
      <c r="C8" s="198">
        <v>61000</v>
      </c>
      <c r="D8" s="198">
        <v>43800</v>
      </c>
      <c r="E8" s="194">
        <f t="shared" si="0"/>
        <v>0.718032786885246</v>
      </c>
      <c r="F8" s="194">
        <f t="shared" si="1"/>
        <v>-0.251716950831995</v>
      </c>
      <c r="G8" s="198">
        <v>62520</v>
      </c>
      <c r="H8" s="195">
        <f t="shared" si="2"/>
        <v>0.427397260273973</v>
      </c>
      <c r="I8" s="183"/>
    </row>
    <row r="9" ht="24.75" customHeight="1" spans="1:9">
      <c r="A9" s="199" t="s">
        <v>28</v>
      </c>
      <c r="B9" s="198">
        <v>13263</v>
      </c>
      <c r="C9" s="198">
        <v>15000</v>
      </c>
      <c r="D9" s="198">
        <v>11000</v>
      </c>
      <c r="E9" s="194">
        <f t="shared" si="0"/>
        <v>0.733333333333333</v>
      </c>
      <c r="F9" s="194">
        <f t="shared" si="1"/>
        <v>-0.170625047123577</v>
      </c>
      <c r="G9" s="198">
        <v>15000</v>
      </c>
      <c r="H9" s="195">
        <f t="shared" si="2"/>
        <v>0.363636363636364</v>
      </c>
      <c r="I9" s="183"/>
    </row>
    <row r="10" ht="24.75" customHeight="1" spans="1:9">
      <c r="A10" s="197" t="s">
        <v>29</v>
      </c>
      <c r="B10" s="198">
        <v>280</v>
      </c>
      <c r="C10" s="198">
        <v>300</v>
      </c>
      <c r="D10" s="198">
        <v>300</v>
      </c>
      <c r="E10" s="194">
        <f t="shared" si="0"/>
        <v>1</v>
      </c>
      <c r="F10" s="194">
        <f t="shared" si="1"/>
        <v>0.0714285714285714</v>
      </c>
      <c r="G10" s="198">
        <v>280</v>
      </c>
      <c r="H10" s="195">
        <f t="shared" si="2"/>
        <v>-0.0666666666666667</v>
      </c>
      <c r="I10" s="183"/>
    </row>
    <row r="11" ht="24.75" customHeight="1" spans="1:9">
      <c r="A11" s="197" t="s">
        <v>30</v>
      </c>
      <c r="B11" s="198">
        <v>57885</v>
      </c>
      <c r="C11" s="198">
        <v>58000</v>
      </c>
      <c r="D11" s="198">
        <v>55500</v>
      </c>
      <c r="E11" s="194">
        <f t="shared" si="0"/>
        <v>0.956896551724138</v>
      </c>
      <c r="F11" s="194">
        <f t="shared" si="1"/>
        <v>-0.0412023840373154</v>
      </c>
      <c r="G11" s="198">
        <v>61000</v>
      </c>
      <c r="H11" s="195">
        <f t="shared" si="2"/>
        <v>0.0990990990990991</v>
      </c>
      <c r="I11" s="183"/>
    </row>
    <row r="12" ht="24.75" customHeight="1" spans="1:9">
      <c r="A12" s="197" t="s">
        <v>31</v>
      </c>
      <c r="B12" s="198">
        <v>46691</v>
      </c>
      <c r="C12" s="198">
        <v>47000</v>
      </c>
      <c r="D12" s="198">
        <v>42000</v>
      </c>
      <c r="E12" s="194">
        <f t="shared" si="0"/>
        <v>0.893617021276596</v>
      </c>
      <c r="F12" s="194">
        <f t="shared" si="1"/>
        <v>-0.100469041142833</v>
      </c>
      <c r="G12" s="198">
        <v>48000</v>
      </c>
      <c r="H12" s="195">
        <f t="shared" si="2"/>
        <v>0.142857142857143</v>
      </c>
      <c r="I12" s="183"/>
    </row>
    <row r="13" ht="24.75" customHeight="1" spans="1:9">
      <c r="A13" s="197" t="s">
        <v>32</v>
      </c>
      <c r="B13" s="198">
        <v>16481</v>
      </c>
      <c r="C13" s="198">
        <v>16500</v>
      </c>
      <c r="D13" s="198">
        <v>16500</v>
      </c>
      <c r="E13" s="194">
        <f t="shared" si="0"/>
        <v>1</v>
      </c>
      <c r="F13" s="194">
        <f t="shared" si="1"/>
        <v>0.00115284266731388</v>
      </c>
      <c r="G13" s="198">
        <v>18000</v>
      </c>
      <c r="H13" s="195">
        <f t="shared" si="2"/>
        <v>0.0909090909090909</v>
      </c>
      <c r="I13" s="183"/>
    </row>
    <row r="14" ht="24.75" customHeight="1" spans="1:9">
      <c r="A14" s="197" t="s">
        <v>33</v>
      </c>
      <c r="B14" s="198">
        <v>7638</v>
      </c>
      <c r="C14" s="198">
        <v>8000</v>
      </c>
      <c r="D14" s="198">
        <v>7100</v>
      </c>
      <c r="E14" s="194">
        <f t="shared" si="0"/>
        <v>0.8875</v>
      </c>
      <c r="F14" s="194">
        <f t="shared" si="1"/>
        <v>-0.0704372872479707</v>
      </c>
      <c r="G14" s="198">
        <v>8000</v>
      </c>
      <c r="H14" s="195">
        <f t="shared" si="2"/>
        <v>0.126760563380282</v>
      </c>
      <c r="I14" s="183"/>
    </row>
    <row r="15" ht="24.75" customHeight="1" spans="1:9">
      <c r="A15" s="197" t="s">
        <v>34</v>
      </c>
      <c r="B15" s="198">
        <v>23784</v>
      </c>
      <c r="C15" s="198">
        <v>30000</v>
      </c>
      <c r="D15" s="198">
        <v>45500</v>
      </c>
      <c r="E15" s="194">
        <f t="shared" si="0"/>
        <v>1.51666666666667</v>
      </c>
      <c r="F15" s="194">
        <f t="shared" si="1"/>
        <v>0.91305079044736</v>
      </c>
      <c r="G15" s="198">
        <v>28000</v>
      </c>
      <c r="H15" s="195">
        <f t="shared" si="2"/>
        <v>-0.384615384615385</v>
      </c>
      <c r="I15" s="183"/>
    </row>
    <row r="16" ht="24.75" customHeight="1" spans="1:9">
      <c r="A16" s="197" t="s">
        <v>35</v>
      </c>
      <c r="B16" s="198">
        <v>8830</v>
      </c>
      <c r="C16" s="198">
        <v>8100</v>
      </c>
      <c r="D16" s="198">
        <v>8500</v>
      </c>
      <c r="E16" s="194">
        <f t="shared" si="0"/>
        <v>1.04938271604938</v>
      </c>
      <c r="F16" s="194">
        <f t="shared" si="1"/>
        <v>-0.0373725934314836</v>
      </c>
      <c r="G16" s="198">
        <v>9000</v>
      </c>
      <c r="H16" s="195">
        <f t="shared" si="2"/>
        <v>0.0588235294117647</v>
      </c>
      <c r="I16" s="183"/>
    </row>
    <row r="17" ht="24.75" customHeight="1" spans="1:9">
      <c r="A17" s="199" t="s">
        <v>36</v>
      </c>
      <c r="B17" s="198">
        <v>3771</v>
      </c>
      <c r="C17" s="198">
        <v>3000</v>
      </c>
      <c r="D17" s="198">
        <v>4000</v>
      </c>
      <c r="E17" s="194">
        <f t="shared" si="0"/>
        <v>1.33333333333333</v>
      </c>
      <c r="F17" s="194">
        <f t="shared" si="1"/>
        <v>0.0607265977194378</v>
      </c>
      <c r="G17" s="198">
        <v>4000</v>
      </c>
      <c r="H17" s="195">
        <f t="shared" si="2"/>
        <v>0</v>
      </c>
      <c r="I17" s="183"/>
    </row>
    <row r="18" ht="24.75" customHeight="1" spans="1:9">
      <c r="A18" s="197" t="s">
        <v>37</v>
      </c>
      <c r="B18" s="198">
        <v>54219</v>
      </c>
      <c r="C18" s="198">
        <v>71650</v>
      </c>
      <c r="D18" s="198">
        <v>39000</v>
      </c>
      <c r="E18" s="194">
        <f t="shared" si="0"/>
        <v>0.544312630844382</v>
      </c>
      <c r="F18" s="194">
        <f t="shared" si="1"/>
        <v>-0.2806949593316</v>
      </c>
      <c r="G18" s="198">
        <v>56900</v>
      </c>
      <c r="H18" s="195">
        <f t="shared" si="2"/>
        <v>0.458974358974359</v>
      </c>
      <c r="I18" s="183"/>
    </row>
    <row r="19" customFormat="1" ht="24.75" customHeight="1" spans="1:9">
      <c r="A19" s="197" t="s">
        <v>38</v>
      </c>
      <c r="B19" s="198">
        <v>1430</v>
      </c>
      <c r="C19" s="198">
        <v>1450</v>
      </c>
      <c r="D19" s="198">
        <v>1700</v>
      </c>
      <c r="E19" s="194">
        <f t="shared" si="0"/>
        <v>1.17241379310345</v>
      </c>
      <c r="F19" s="194">
        <f t="shared" si="1"/>
        <v>0.188811188811189</v>
      </c>
      <c r="G19" s="198">
        <v>2000</v>
      </c>
      <c r="H19" s="195">
        <f t="shared" si="2"/>
        <v>0.176470588235294</v>
      </c>
      <c r="I19" s="183"/>
    </row>
    <row r="20" customFormat="1" ht="24.75" customHeight="1" spans="1:9">
      <c r="A20" s="197" t="s">
        <v>39</v>
      </c>
      <c r="B20" s="198">
        <v>-2</v>
      </c>
      <c r="C20" s="198"/>
      <c r="D20" s="198"/>
      <c r="E20" s="194" t="s">
        <v>1</v>
      </c>
      <c r="F20" s="194" t="s">
        <v>1</v>
      </c>
      <c r="G20" s="198"/>
      <c r="H20" s="195"/>
      <c r="I20" s="183"/>
    </row>
    <row r="21" s="181" customFormat="1" ht="24.75" customHeight="1" spans="1:9">
      <c r="A21" s="196" t="s">
        <v>40</v>
      </c>
      <c r="B21" s="193">
        <f>SUM(B22:B26)</f>
        <v>167700</v>
      </c>
      <c r="C21" s="193">
        <f>SUM(C22:C26)</f>
        <v>172000</v>
      </c>
      <c r="D21" s="193">
        <f>SUM(D22:D26)</f>
        <v>148460</v>
      </c>
      <c r="E21" s="194">
        <f t="shared" ref="E20:E25" si="3">D21/C21</f>
        <v>0.863139534883721</v>
      </c>
      <c r="F21" s="194">
        <f t="shared" si="1"/>
        <v>-0.114728682170543</v>
      </c>
      <c r="G21" s="193">
        <f>SUM(G22:G26)</f>
        <v>117160</v>
      </c>
      <c r="H21" s="195">
        <f t="shared" si="2"/>
        <v>-0.210831200323319</v>
      </c>
      <c r="I21" s="209"/>
    </row>
    <row r="22" ht="24.75" customHeight="1" spans="1:9">
      <c r="A22" s="197" t="s">
        <v>41</v>
      </c>
      <c r="B22" s="198">
        <v>78686</v>
      </c>
      <c r="C22" s="198">
        <v>91850</v>
      </c>
      <c r="D22" s="198">
        <v>55400</v>
      </c>
      <c r="E22" s="194">
        <f t="shared" si="3"/>
        <v>0.603157321720196</v>
      </c>
      <c r="F22" s="194">
        <f t="shared" si="1"/>
        <v>-0.295935744605139</v>
      </c>
      <c r="G22" s="198">
        <v>66000</v>
      </c>
      <c r="H22" s="195">
        <f t="shared" si="2"/>
        <v>0.191335740072202</v>
      </c>
      <c r="I22" s="183"/>
    </row>
    <row r="23" ht="24.75" customHeight="1" spans="1:9">
      <c r="A23" s="197" t="s">
        <v>42</v>
      </c>
      <c r="B23" s="198">
        <v>5119</v>
      </c>
      <c r="C23" s="198">
        <v>5000</v>
      </c>
      <c r="D23" s="198">
        <v>3000</v>
      </c>
      <c r="E23" s="194">
        <f t="shared" si="3"/>
        <v>0.6</v>
      </c>
      <c r="F23" s="194">
        <f t="shared" si="1"/>
        <v>-0.413948036725923</v>
      </c>
      <c r="G23" s="198">
        <v>3500</v>
      </c>
      <c r="H23" s="195">
        <f t="shared" si="2"/>
        <v>0.166666666666667</v>
      </c>
      <c r="I23" s="183"/>
    </row>
    <row r="24" ht="24.75" customHeight="1" spans="1:9">
      <c r="A24" s="197" t="s">
        <v>43</v>
      </c>
      <c r="B24" s="198">
        <v>9550</v>
      </c>
      <c r="C24" s="198">
        <v>10150</v>
      </c>
      <c r="D24" s="198">
        <v>6200</v>
      </c>
      <c r="E24" s="194">
        <f t="shared" si="3"/>
        <v>0.610837438423645</v>
      </c>
      <c r="F24" s="194">
        <f t="shared" si="1"/>
        <v>-0.350785340314136</v>
      </c>
      <c r="G24" s="198">
        <v>7500</v>
      </c>
      <c r="H24" s="195">
        <f t="shared" si="2"/>
        <v>0.209677419354839</v>
      </c>
      <c r="I24" s="183"/>
    </row>
    <row r="25" ht="24.75" customHeight="1" spans="1:9">
      <c r="A25" s="197" t="s">
        <v>44</v>
      </c>
      <c r="B25" s="198">
        <v>74276</v>
      </c>
      <c r="C25" s="198">
        <v>65000</v>
      </c>
      <c r="D25" s="198">
        <v>83700</v>
      </c>
      <c r="E25" s="194">
        <f t="shared" si="3"/>
        <v>1.28769230769231</v>
      </c>
      <c r="F25" s="194">
        <f t="shared" si="1"/>
        <v>0.126878130217028</v>
      </c>
      <c r="G25" s="198">
        <v>40000</v>
      </c>
      <c r="H25" s="195">
        <f t="shared" si="2"/>
        <v>-0.5221027479092</v>
      </c>
      <c r="I25" s="183"/>
    </row>
    <row r="26" ht="24.75" customHeight="1" spans="1:9">
      <c r="A26" s="200" t="s">
        <v>45</v>
      </c>
      <c r="B26" s="201">
        <v>69</v>
      </c>
      <c r="C26" s="201"/>
      <c r="D26" s="201">
        <v>160</v>
      </c>
      <c r="E26" s="202"/>
      <c r="F26" s="202">
        <f t="shared" si="1"/>
        <v>1.31884057971015</v>
      </c>
      <c r="G26" s="201">
        <v>160</v>
      </c>
      <c r="H26" s="203">
        <f t="shared" si="2"/>
        <v>0</v>
      </c>
      <c r="I26" s="183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1">
    <mergeCell ref="A2:H2"/>
  </mergeCells>
  <printOptions horizontalCentered="1"/>
  <pageMargins left="0.393055555555556" right="0.393055555555556" top="0.393055555555556" bottom="0.393055555555556" header="0.590277777777778" footer="0.239583333333333"/>
  <pageSetup paperSize="9" scale="77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workbookViewId="0">
      <selection activeCell="E6" sqref="E6:E28"/>
    </sheetView>
  </sheetViews>
  <sheetFormatPr defaultColWidth="9" defaultRowHeight="14.25"/>
  <cols>
    <col min="1" max="1" width="32.875" style="137" customWidth="1"/>
    <col min="2" max="3" width="14.875" style="137" customWidth="1"/>
    <col min="4" max="4" width="16" style="137" customWidth="1"/>
    <col min="5" max="5" width="14.875" style="137" customWidth="1"/>
    <col min="6" max="7" width="12.375" style="137" customWidth="1"/>
    <col min="8" max="8" width="14.875" style="137" customWidth="1"/>
    <col min="9" max="9" width="12.25" style="138" customWidth="1"/>
    <col min="10" max="16376" width="9" style="137"/>
  </cols>
  <sheetData>
    <row r="1" ht="20.25" spans="1:1">
      <c r="A1" s="139" t="s">
        <v>46</v>
      </c>
    </row>
    <row r="2" ht="36.75" customHeight="1" spans="1:9">
      <c r="A2" s="140" t="s">
        <v>47</v>
      </c>
      <c r="B2" s="140"/>
      <c r="C2" s="140"/>
      <c r="D2" s="140"/>
      <c r="E2" s="140"/>
      <c r="F2" s="140"/>
      <c r="G2" s="140"/>
      <c r="H2" s="140"/>
      <c r="I2" s="172"/>
    </row>
    <row r="3" ht="24" customHeight="1" spans="1:9">
      <c r="A3" s="141"/>
      <c r="B3" s="142"/>
      <c r="C3" s="142"/>
      <c r="D3" s="142"/>
      <c r="E3" s="143"/>
      <c r="F3" s="143"/>
      <c r="G3" s="144"/>
      <c r="H3" s="145" t="s">
        <v>15</v>
      </c>
      <c r="I3" s="173"/>
    </row>
    <row r="4" ht="36" customHeight="1" spans="1:9">
      <c r="A4" s="146" t="s">
        <v>48</v>
      </c>
      <c r="B4" s="147" t="s">
        <v>17</v>
      </c>
      <c r="C4" s="148" t="s">
        <v>18</v>
      </c>
      <c r="D4" s="149" t="s">
        <v>49</v>
      </c>
      <c r="E4" s="150" t="s">
        <v>19</v>
      </c>
      <c r="F4" s="151" t="s">
        <v>50</v>
      </c>
      <c r="G4" s="152" t="s">
        <v>21</v>
      </c>
      <c r="H4" s="148" t="s">
        <v>22</v>
      </c>
      <c r="I4" s="174" t="s">
        <v>23</v>
      </c>
    </row>
    <row r="5" ht="24.95" customHeight="1" spans="1:9">
      <c r="A5" s="153" t="s">
        <v>51</v>
      </c>
      <c r="B5" s="154">
        <f>SUM(B6:B28)</f>
        <v>790400</v>
      </c>
      <c r="C5" s="155">
        <f>SUM(C6:C28)</f>
        <v>862000</v>
      </c>
      <c r="D5" s="155">
        <f>SUM(D6:D28)</f>
        <v>646000.04</v>
      </c>
      <c r="E5" s="156">
        <f>SUM(E6:E28)</f>
        <v>645999.58</v>
      </c>
      <c r="F5" s="80">
        <f>E5/D5</f>
        <v>0.999999287925741</v>
      </c>
      <c r="G5" s="80">
        <f>(E5-B5)/B5</f>
        <v>-0.182692839068826</v>
      </c>
      <c r="H5" s="155">
        <f>SUM(H6:H28)</f>
        <v>850000</v>
      </c>
      <c r="I5" s="175">
        <f t="shared" ref="I5:I27" si="0">(H5-E5)/E5</f>
        <v>0.315790329151607</v>
      </c>
    </row>
    <row r="6" ht="24.95" customHeight="1" spans="1:9">
      <c r="A6" s="157" t="s">
        <v>52</v>
      </c>
      <c r="B6" s="158">
        <v>80921</v>
      </c>
      <c r="C6" s="159">
        <v>97000</v>
      </c>
      <c r="D6" s="159">
        <v>71900</v>
      </c>
      <c r="E6" s="160">
        <v>71900</v>
      </c>
      <c r="F6" s="161">
        <f>E6/D6</f>
        <v>1</v>
      </c>
      <c r="G6" s="86">
        <f>(E6-B6)/B6</f>
        <v>-0.111479096896974</v>
      </c>
      <c r="H6" s="159">
        <v>97000</v>
      </c>
      <c r="I6" s="176">
        <f t="shared" si="0"/>
        <v>0.349095966620306</v>
      </c>
    </row>
    <row r="7" ht="24.95" customHeight="1" spans="1:9">
      <c r="A7" s="157" t="s">
        <v>53</v>
      </c>
      <c r="B7" s="158">
        <v>438</v>
      </c>
      <c r="C7" s="159">
        <v>500</v>
      </c>
      <c r="D7" s="159">
        <v>500</v>
      </c>
      <c r="E7" s="160">
        <v>1057</v>
      </c>
      <c r="F7" s="161">
        <f t="shared" ref="F7:F27" si="1">E7/D7</f>
        <v>2.114</v>
      </c>
      <c r="G7" s="86">
        <f t="shared" ref="G7:G27" si="2">(E7-B7)/B7</f>
        <v>1.41324200913242</v>
      </c>
      <c r="H7" s="159">
        <v>1100</v>
      </c>
      <c r="I7" s="176">
        <f t="shared" si="0"/>
        <v>0.0406811731315043</v>
      </c>
    </row>
    <row r="8" ht="24.95" customHeight="1" spans="1:9">
      <c r="A8" s="157" t="s">
        <v>54</v>
      </c>
      <c r="B8" s="158">
        <v>60271</v>
      </c>
      <c r="C8" s="159">
        <v>54800</v>
      </c>
      <c r="D8" s="159">
        <v>54800</v>
      </c>
      <c r="E8" s="160">
        <v>58314</v>
      </c>
      <c r="F8" s="161">
        <f t="shared" si="1"/>
        <v>1.06412408759124</v>
      </c>
      <c r="G8" s="86">
        <f t="shared" si="2"/>
        <v>-0.0324700104527882</v>
      </c>
      <c r="H8" s="159">
        <v>70000</v>
      </c>
      <c r="I8" s="176">
        <f t="shared" si="0"/>
        <v>0.200397846143293</v>
      </c>
    </row>
    <row r="9" ht="24.95" customHeight="1" spans="1:9">
      <c r="A9" s="157" t="s">
        <v>55</v>
      </c>
      <c r="B9" s="158">
        <v>136941</v>
      </c>
      <c r="C9" s="159">
        <v>138000</v>
      </c>
      <c r="D9" s="159">
        <v>138000</v>
      </c>
      <c r="E9" s="160">
        <v>138011</v>
      </c>
      <c r="F9" s="161">
        <f t="shared" si="1"/>
        <v>1.00007971014493</v>
      </c>
      <c r="G9" s="86">
        <f t="shared" si="2"/>
        <v>0.007813583952213</v>
      </c>
      <c r="H9" s="159">
        <v>138020</v>
      </c>
      <c r="I9" s="176">
        <f t="shared" si="0"/>
        <v>6.52121932309743e-5</v>
      </c>
    </row>
    <row r="10" ht="24.95" customHeight="1" spans="1:9">
      <c r="A10" s="157" t="s">
        <v>56</v>
      </c>
      <c r="B10" s="158">
        <v>18343</v>
      </c>
      <c r="C10" s="159">
        <v>22200</v>
      </c>
      <c r="D10" s="159">
        <v>1776</v>
      </c>
      <c r="E10" s="160">
        <v>1776</v>
      </c>
      <c r="F10" s="161">
        <f t="shared" si="1"/>
        <v>1</v>
      </c>
      <c r="G10" s="86">
        <f t="shared" si="2"/>
        <v>-0.903178324156354</v>
      </c>
      <c r="H10" s="159">
        <v>6000</v>
      </c>
      <c r="I10" s="176">
        <f t="shared" si="0"/>
        <v>2.37837837837838</v>
      </c>
    </row>
    <row r="11" ht="24.95" customHeight="1" spans="1:9">
      <c r="A11" s="157" t="s">
        <v>57</v>
      </c>
      <c r="B11" s="158">
        <v>10177</v>
      </c>
      <c r="C11" s="159">
        <v>14000</v>
      </c>
      <c r="D11" s="159">
        <v>14000</v>
      </c>
      <c r="E11" s="160">
        <v>9670</v>
      </c>
      <c r="F11" s="161">
        <f t="shared" si="1"/>
        <v>0.690714285714286</v>
      </c>
      <c r="G11" s="86">
        <f t="shared" si="2"/>
        <v>-0.049818217549376</v>
      </c>
      <c r="H11" s="159">
        <v>14000</v>
      </c>
      <c r="I11" s="176">
        <f t="shared" si="0"/>
        <v>0.447776628748707</v>
      </c>
    </row>
    <row r="12" ht="24.95" customHeight="1" spans="1:9">
      <c r="A12" s="157" t="s">
        <v>58</v>
      </c>
      <c r="B12" s="158">
        <v>131117</v>
      </c>
      <c r="C12" s="159">
        <v>133000</v>
      </c>
      <c r="D12" s="159">
        <v>117231</v>
      </c>
      <c r="E12" s="160">
        <v>123858</v>
      </c>
      <c r="F12" s="161">
        <f t="shared" si="1"/>
        <v>1.05652941628068</v>
      </c>
      <c r="G12" s="86">
        <f t="shared" si="2"/>
        <v>-0.0553627676045059</v>
      </c>
      <c r="H12" s="159">
        <v>135000</v>
      </c>
      <c r="I12" s="176">
        <f t="shared" si="0"/>
        <v>0.0899578549629414</v>
      </c>
    </row>
    <row r="13" ht="24.95" customHeight="1" spans="1:9">
      <c r="A13" s="157" t="s">
        <v>59</v>
      </c>
      <c r="B13" s="158">
        <v>61567</v>
      </c>
      <c r="C13" s="159">
        <v>67200</v>
      </c>
      <c r="D13" s="159">
        <v>47658</v>
      </c>
      <c r="E13" s="160">
        <v>47658</v>
      </c>
      <c r="F13" s="161">
        <f t="shared" si="1"/>
        <v>1</v>
      </c>
      <c r="G13" s="86">
        <f t="shared" si="2"/>
        <v>-0.225916481231829</v>
      </c>
      <c r="H13" s="159">
        <v>48166</v>
      </c>
      <c r="I13" s="176">
        <f t="shared" si="0"/>
        <v>0.0106592807083805</v>
      </c>
    </row>
    <row r="14" ht="24.95" customHeight="1" spans="1:9">
      <c r="A14" s="162" t="s">
        <v>60</v>
      </c>
      <c r="B14" s="158">
        <v>7227</v>
      </c>
      <c r="C14" s="163">
        <v>3500</v>
      </c>
      <c r="D14" s="163">
        <v>12190</v>
      </c>
      <c r="E14" s="160">
        <v>12190</v>
      </c>
      <c r="F14" s="161">
        <f t="shared" si="1"/>
        <v>1</v>
      </c>
      <c r="G14" s="86">
        <f t="shared" si="2"/>
        <v>0.686730316867303</v>
      </c>
      <c r="H14" s="163">
        <v>12190</v>
      </c>
      <c r="I14" s="176">
        <f t="shared" si="0"/>
        <v>0</v>
      </c>
    </row>
    <row r="15" ht="24.95" customHeight="1" spans="1:9">
      <c r="A15" s="162" t="s">
        <v>61</v>
      </c>
      <c r="B15" s="158">
        <v>157223</v>
      </c>
      <c r="C15" s="163">
        <v>180000</v>
      </c>
      <c r="D15" s="163">
        <v>50712</v>
      </c>
      <c r="E15" s="160">
        <v>50712</v>
      </c>
      <c r="F15" s="161">
        <f t="shared" si="1"/>
        <v>1</v>
      </c>
      <c r="G15" s="86">
        <f t="shared" si="2"/>
        <v>-0.677451772323388</v>
      </c>
      <c r="H15" s="163">
        <v>154500</v>
      </c>
      <c r="I15" s="176">
        <f t="shared" si="0"/>
        <v>2.04661618551822</v>
      </c>
    </row>
    <row r="16" ht="24.95" customHeight="1" spans="1:9">
      <c r="A16" s="157" t="s">
        <v>62</v>
      </c>
      <c r="B16" s="158">
        <v>29109</v>
      </c>
      <c r="C16" s="164">
        <v>41870</v>
      </c>
      <c r="D16" s="164">
        <v>33556</v>
      </c>
      <c r="E16" s="160">
        <v>33556</v>
      </c>
      <c r="F16" s="161">
        <f t="shared" si="1"/>
        <v>1</v>
      </c>
      <c r="G16" s="86">
        <f t="shared" si="2"/>
        <v>0.152770620770209</v>
      </c>
      <c r="H16" s="164">
        <v>34000</v>
      </c>
      <c r="I16" s="176">
        <f t="shared" si="0"/>
        <v>0.0132316128263202</v>
      </c>
    </row>
    <row r="17" ht="24.95" customHeight="1" spans="1:9">
      <c r="A17" s="157" t="s">
        <v>63</v>
      </c>
      <c r="B17" s="158">
        <v>12316</v>
      </c>
      <c r="C17" s="164">
        <v>15100</v>
      </c>
      <c r="D17" s="164">
        <v>15100</v>
      </c>
      <c r="E17" s="160">
        <v>13344</v>
      </c>
      <c r="F17" s="161">
        <f t="shared" si="1"/>
        <v>0.883708609271523</v>
      </c>
      <c r="G17" s="86">
        <f t="shared" si="2"/>
        <v>0.0834686586554076</v>
      </c>
      <c r="H17" s="164">
        <v>13344</v>
      </c>
      <c r="I17" s="176">
        <f t="shared" si="0"/>
        <v>0</v>
      </c>
    </row>
    <row r="18" ht="24.95" customHeight="1" spans="1:9">
      <c r="A18" s="157" t="s">
        <v>64</v>
      </c>
      <c r="B18" s="158">
        <v>22569</v>
      </c>
      <c r="C18" s="164">
        <v>15000</v>
      </c>
      <c r="D18" s="164">
        <v>8253</v>
      </c>
      <c r="E18" s="160">
        <v>8253</v>
      </c>
      <c r="F18" s="161">
        <f t="shared" si="1"/>
        <v>1</v>
      </c>
      <c r="G18" s="86">
        <f t="shared" si="2"/>
        <v>-0.63432141432939</v>
      </c>
      <c r="H18" s="164">
        <v>20000</v>
      </c>
      <c r="I18" s="176">
        <f t="shared" si="0"/>
        <v>1.42336120198716</v>
      </c>
    </row>
    <row r="19" ht="24.95" customHeight="1" spans="1:9">
      <c r="A19" s="157" t="s">
        <v>65</v>
      </c>
      <c r="B19" s="158">
        <v>2445</v>
      </c>
      <c r="C19" s="164">
        <v>320</v>
      </c>
      <c r="D19" s="164">
        <v>320</v>
      </c>
      <c r="E19" s="160">
        <v>2559</v>
      </c>
      <c r="F19" s="161">
        <f t="shared" si="1"/>
        <v>7.996875</v>
      </c>
      <c r="G19" s="86">
        <f t="shared" si="2"/>
        <v>0.0466257668711656</v>
      </c>
      <c r="H19" s="164">
        <v>2600</v>
      </c>
      <c r="I19" s="176">
        <f t="shared" si="0"/>
        <v>0.016021883548261</v>
      </c>
    </row>
    <row r="20" ht="24.95" customHeight="1" spans="1:9">
      <c r="A20" s="165" t="s">
        <v>66</v>
      </c>
      <c r="B20" s="166"/>
      <c r="C20" s="164">
        <v>4000</v>
      </c>
      <c r="D20" s="164">
        <v>4000</v>
      </c>
      <c r="E20" s="160">
        <v>3079</v>
      </c>
      <c r="F20" s="161">
        <f t="shared" si="1"/>
        <v>0.76975</v>
      </c>
      <c r="G20" s="86">
        <v>0</v>
      </c>
      <c r="H20" s="164">
        <v>4000</v>
      </c>
      <c r="I20" s="176">
        <f t="shared" si="0"/>
        <v>0.299123091912959</v>
      </c>
    </row>
    <row r="21" ht="24.95" customHeight="1" spans="1:9">
      <c r="A21" s="157" t="s">
        <v>67</v>
      </c>
      <c r="B21" s="166">
        <v>3981</v>
      </c>
      <c r="C21" s="164">
        <v>6300</v>
      </c>
      <c r="D21" s="164">
        <v>6300</v>
      </c>
      <c r="E21" s="160">
        <v>3181</v>
      </c>
      <c r="F21" s="161">
        <f t="shared" si="1"/>
        <v>0.504920634920635</v>
      </c>
      <c r="G21" s="86">
        <f t="shared" si="2"/>
        <v>-0.200954534036674</v>
      </c>
      <c r="H21" s="164">
        <v>6000</v>
      </c>
      <c r="I21" s="176">
        <f t="shared" si="0"/>
        <v>0.886199308393587</v>
      </c>
    </row>
    <row r="22" ht="24.95" customHeight="1" spans="1:9">
      <c r="A22" s="165" t="s">
        <v>68</v>
      </c>
      <c r="B22" s="158">
        <v>1755</v>
      </c>
      <c r="C22" s="164">
        <v>1760</v>
      </c>
      <c r="D22" s="164">
        <v>1760</v>
      </c>
      <c r="E22" s="160">
        <v>4463</v>
      </c>
      <c r="F22" s="161">
        <f t="shared" si="1"/>
        <v>2.53579545454545</v>
      </c>
      <c r="G22" s="86">
        <f t="shared" si="2"/>
        <v>1.54301994301994</v>
      </c>
      <c r="H22" s="164">
        <v>4465</v>
      </c>
      <c r="I22" s="176">
        <f t="shared" si="0"/>
        <v>0.000448129061169617</v>
      </c>
    </row>
    <row r="23" ht="24.95" customHeight="1" spans="1:9">
      <c r="A23" s="157" t="s">
        <v>69</v>
      </c>
      <c r="B23" s="166">
        <v>1234</v>
      </c>
      <c r="C23" s="164">
        <v>1290</v>
      </c>
      <c r="D23" s="164">
        <v>1290</v>
      </c>
      <c r="E23" s="160">
        <v>1488</v>
      </c>
      <c r="F23" s="161">
        <f t="shared" si="1"/>
        <v>1.15348837209302</v>
      </c>
      <c r="G23" s="86">
        <f t="shared" si="2"/>
        <v>0.205834683954619</v>
      </c>
      <c r="H23" s="164">
        <v>1500</v>
      </c>
      <c r="I23" s="176">
        <f t="shared" si="0"/>
        <v>0.00806451612903226</v>
      </c>
    </row>
    <row r="24" ht="24.95" customHeight="1" spans="1:9">
      <c r="A24" s="157" t="s">
        <v>70</v>
      </c>
      <c r="B24" s="166">
        <v>8245</v>
      </c>
      <c r="C24" s="164">
        <v>7160</v>
      </c>
      <c r="D24" s="164">
        <v>7160</v>
      </c>
      <c r="E24" s="160">
        <v>3693</v>
      </c>
      <c r="F24" s="161">
        <f t="shared" si="1"/>
        <v>0.515782122905028</v>
      </c>
      <c r="G24" s="86">
        <f t="shared" si="2"/>
        <v>-0.552092177077016</v>
      </c>
      <c r="H24" s="164">
        <v>6000</v>
      </c>
      <c r="I24" s="176">
        <f t="shared" si="0"/>
        <v>0.624695369618197</v>
      </c>
    </row>
    <row r="25" s="137" customFormat="1" ht="24.95" customHeight="1" spans="1:16384">
      <c r="A25" s="157" t="s">
        <v>71</v>
      </c>
      <c r="B25" s="166"/>
      <c r="C25" s="164"/>
      <c r="D25" s="164"/>
      <c r="E25" s="160"/>
      <c r="F25" s="161"/>
      <c r="G25" s="86"/>
      <c r="H25" s="164">
        <v>25500</v>
      </c>
      <c r="I25" s="176">
        <v>0</v>
      </c>
      <c r="XEW25"/>
      <c r="XEX25"/>
      <c r="XEY25"/>
      <c r="XEZ25"/>
      <c r="XFA25"/>
      <c r="XFB25"/>
      <c r="XFC25"/>
      <c r="XFD25"/>
    </row>
    <row r="26" ht="24.95" customHeight="1" spans="1:9">
      <c r="A26" s="157" t="s">
        <v>72</v>
      </c>
      <c r="B26" s="166">
        <v>4043</v>
      </c>
      <c r="C26" s="164">
        <v>4000</v>
      </c>
      <c r="D26" s="164">
        <v>4000</v>
      </c>
      <c r="E26" s="164">
        <v>1744</v>
      </c>
      <c r="F26" s="161">
        <f>E26/D26</f>
        <v>0.436</v>
      </c>
      <c r="G26" s="86">
        <f>(E26-B26)/B26</f>
        <v>-0.56863715063072</v>
      </c>
      <c r="H26" s="164">
        <v>1800</v>
      </c>
      <c r="I26" s="176">
        <f>(H26-E26)/E26</f>
        <v>0.0321100917431193</v>
      </c>
    </row>
    <row r="27" ht="24.95" customHeight="1" spans="1:9">
      <c r="A27" s="157" t="s">
        <v>73</v>
      </c>
      <c r="B27" s="166">
        <v>39297</v>
      </c>
      <c r="C27" s="164">
        <v>55000</v>
      </c>
      <c r="D27" s="164">
        <v>55443</v>
      </c>
      <c r="E27" s="164">
        <v>55442.54</v>
      </c>
      <c r="F27" s="161">
        <f>E27/D27</f>
        <v>0.999991703190664</v>
      </c>
      <c r="G27" s="86">
        <f>(E27-B27)/B27</f>
        <v>0.410859353131282</v>
      </c>
      <c r="H27" s="164">
        <v>54765</v>
      </c>
      <c r="I27" s="176">
        <f>(H27-E27)/E27</f>
        <v>-0.0122205800816485</v>
      </c>
    </row>
    <row r="28" ht="24.95" customHeight="1" spans="1:9">
      <c r="A28" s="167" t="s">
        <v>74</v>
      </c>
      <c r="B28" s="168">
        <v>1181</v>
      </c>
      <c r="C28" s="169">
        <v>0</v>
      </c>
      <c r="D28" s="169">
        <v>51.04</v>
      </c>
      <c r="E28" s="169">
        <v>51.04</v>
      </c>
      <c r="F28" s="170">
        <f>E28/D28</f>
        <v>1</v>
      </c>
      <c r="G28" s="171">
        <f>(E28-B28)/B28</f>
        <v>-0.956782387806943</v>
      </c>
      <c r="H28" s="169">
        <v>50</v>
      </c>
      <c r="I28" s="177">
        <f>(H28-E28)/E28</f>
        <v>-0.0203761755485893</v>
      </c>
    </row>
  </sheetData>
  <mergeCells count="2">
    <mergeCell ref="A2:I2"/>
    <mergeCell ref="H3:I3"/>
  </mergeCells>
  <printOptions horizontalCentered="1"/>
  <pageMargins left="0.393055555555556" right="0.393055555555556" top="0.393055555555556" bottom="0.393055555555556" header="0.507638888888889" footer="0.507638888888889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C19" sqref="C19"/>
    </sheetView>
  </sheetViews>
  <sheetFormatPr defaultColWidth="9" defaultRowHeight="14.25" outlineLevelCol="7"/>
  <cols>
    <col min="1" max="1" width="37.5" style="107" customWidth="1"/>
    <col min="2" max="4" width="13.75" style="108" customWidth="1"/>
    <col min="5" max="5" width="11.625" style="109" customWidth="1"/>
    <col min="6" max="6" width="10.625" style="64" customWidth="1"/>
    <col min="7" max="7" width="12.375" style="64" customWidth="1"/>
    <col min="8" max="8" width="10.625" style="110" customWidth="1"/>
    <col min="9" max="16384" width="9" style="107"/>
  </cols>
  <sheetData>
    <row r="1" ht="20.25" spans="1:1">
      <c r="A1" s="111" t="s">
        <v>75</v>
      </c>
    </row>
    <row r="2" customFormat="1" ht="29" customHeight="1" spans="1:8">
      <c r="A2" s="111"/>
      <c r="B2" s="108"/>
      <c r="C2" s="108"/>
      <c r="D2" s="108"/>
      <c r="E2" s="109"/>
      <c r="F2" s="64"/>
      <c r="G2" s="64"/>
      <c r="H2" s="110"/>
    </row>
    <row r="3" s="105" customFormat="1" ht="48" customHeight="1" spans="1:8">
      <c r="A3" s="112" t="s">
        <v>76</v>
      </c>
      <c r="B3" s="112"/>
      <c r="C3" s="113"/>
      <c r="D3" s="112"/>
      <c r="E3" s="114"/>
      <c r="F3" s="71"/>
      <c r="G3" s="71"/>
      <c r="H3" s="112"/>
    </row>
    <row r="4" ht="26" customHeight="1" spans="1:8">
      <c r="A4" s="72"/>
      <c r="H4" s="115" t="s">
        <v>15</v>
      </c>
    </row>
    <row r="5" ht="18" customHeight="1" spans="1:8">
      <c r="A5" s="44" t="s">
        <v>77</v>
      </c>
      <c r="B5" s="73" t="s">
        <v>17</v>
      </c>
      <c r="C5" s="73" t="s">
        <v>18</v>
      </c>
      <c r="D5" s="73" t="s">
        <v>19</v>
      </c>
      <c r="E5" s="74" t="s">
        <v>20</v>
      </c>
      <c r="F5" s="74" t="s">
        <v>21</v>
      </c>
      <c r="G5" s="73" t="s">
        <v>22</v>
      </c>
      <c r="H5" s="99" t="s">
        <v>23</v>
      </c>
    </row>
    <row r="6" s="106" customFormat="1" ht="18" customHeight="1" spans="1:8">
      <c r="A6" s="75"/>
      <c r="B6" s="76"/>
      <c r="C6" s="76"/>
      <c r="D6" s="76"/>
      <c r="E6" s="77"/>
      <c r="F6" s="77"/>
      <c r="G6" s="76"/>
      <c r="H6" s="100"/>
    </row>
    <row r="7" ht="27" customHeight="1" spans="1:8">
      <c r="A7" s="78" t="s">
        <v>78</v>
      </c>
      <c r="B7" s="116">
        <f>SUM(B8:B11)</f>
        <v>429520</v>
      </c>
      <c r="C7" s="116">
        <f>SUM(C8:C11)</f>
        <v>600000</v>
      </c>
      <c r="D7" s="116">
        <f>SUM(D8:D11)</f>
        <v>135606</v>
      </c>
      <c r="E7" s="117">
        <f>D7/C7</f>
        <v>0.22601</v>
      </c>
      <c r="F7" s="118">
        <f>(D7-B7)/B7</f>
        <v>-0.684284783013597</v>
      </c>
      <c r="G7" s="116">
        <f>SUM(G8:G11)</f>
        <v>266550</v>
      </c>
      <c r="H7" s="119">
        <f t="shared" ref="H7:H11" si="0">(G7-D7)/D7</f>
        <v>0.965620990221672</v>
      </c>
    </row>
    <row r="8" ht="27" customHeight="1" spans="1:8">
      <c r="A8" s="120" t="s">
        <v>79</v>
      </c>
      <c r="B8" s="121">
        <v>24293</v>
      </c>
      <c r="C8" s="122"/>
      <c r="D8" s="85">
        <v>4391</v>
      </c>
      <c r="E8" s="117" t="s">
        <v>1</v>
      </c>
      <c r="F8" s="123">
        <f>(D8-B8)/B8</f>
        <v>-0.819248343144116</v>
      </c>
      <c r="G8" s="124">
        <v>6250</v>
      </c>
      <c r="H8" s="125">
        <f t="shared" si="0"/>
        <v>0.423365975859713</v>
      </c>
    </row>
    <row r="9" ht="27" customHeight="1" spans="1:8">
      <c r="A9" s="120" t="s">
        <v>80</v>
      </c>
      <c r="B9" s="121">
        <v>396803</v>
      </c>
      <c r="C9" s="122">
        <v>600000</v>
      </c>
      <c r="D9" s="85">
        <v>129019</v>
      </c>
      <c r="E9" s="126">
        <f>D9/C9</f>
        <v>0.215031666666667</v>
      </c>
      <c r="F9" s="123">
        <f>(D9-B9)/B9</f>
        <v>-0.674853768746708</v>
      </c>
      <c r="G9" s="124">
        <v>250000</v>
      </c>
      <c r="H9" s="125">
        <f t="shared" si="0"/>
        <v>0.937699098582379</v>
      </c>
    </row>
    <row r="10" ht="27" customHeight="1" spans="1:8">
      <c r="A10" s="120" t="s">
        <v>81</v>
      </c>
      <c r="B10" s="121">
        <v>8071</v>
      </c>
      <c r="C10" s="122"/>
      <c r="D10" s="85">
        <v>1942</v>
      </c>
      <c r="E10" s="127" t="s">
        <v>1</v>
      </c>
      <c r="F10" s="123">
        <f>(D10-B10)/B10</f>
        <v>-0.759385454094908</v>
      </c>
      <c r="G10" s="124">
        <v>10000</v>
      </c>
      <c r="H10" s="125">
        <f t="shared" si="0"/>
        <v>4.14933058702369</v>
      </c>
    </row>
    <row r="11" ht="27" customHeight="1" spans="1:8">
      <c r="A11" s="128" t="s">
        <v>82</v>
      </c>
      <c r="B11" s="121">
        <v>353</v>
      </c>
      <c r="C11" s="122"/>
      <c r="D11" s="85">
        <v>254</v>
      </c>
      <c r="E11" s="127" t="s">
        <v>1</v>
      </c>
      <c r="F11" s="123">
        <f>(D11-B11)/B11</f>
        <v>-0.280453257790368</v>
      </c>
      <c r="G11" s="124">
        <v>300</v>
      </c>
      <c r="H11" s="125">
        <f t="shared" si="0"/>
        <v>0.181102362204724</v>
      </c>
    </row>
    <row r="12" ht="27" customHeight="1" spans="1:8">
      <c r="A12" s="129" t="s">
        <v>83</v>
      </c>
      <c r="B12" s="130"/>
      <c r="C12" s="131"/>
      <c r="D12" s="132"/>
      <c r="E12" s="133" t="s">
        <v>1</v>
      </c>
      <c r="F12" s="134" t="s">
        <v>1</v>
      </c>
      <c r="G12" s="135"/>
      <c r="H12" s="136"/>
    </row>
  </sheetData>
  <mergeCells count="9"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055555555556" right="0.393055555555556" top="0.393055555555556" bottom="0.393055555555556" header="0.590277777777778" footer="0.239583333333333"/>
  <pageSetup paperSize="9" scale="77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showGridLines="0" tabSelected="1" workbookViewId="0">
      <pane xSplit="2" ySplit="7" topLeftCell="C8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4.25"/>
  <cols>
    <col min="1" max="1" width="47" style="61" customWidth="1"/>
    <col min="2" max="5" width="13" style="61" customWidth="1"/>
    <col min="6" max="6" width="11.625" style="62" customWidth="1"/>
    <col min="7" max="7" width="11.6583333333333" style="63" customWidth="1"/>
    <col min="8" max="8" width="13" style="64" customWidth="1"/>
    <col min="9" max="9" width="11.875" style="65" customWidth="1"/>
    <col min="10" max="10" width="13" style="61" customWidth="1"/>
    <col min="11" max="16384" width="9" style="61"/>
  </cols>
  <sheetData>
    <row r="1" ht="20.25" spans="1:1">
      <c r="A1" s="66" t="s">
        <v>84</v>
      </c>
    </row>
    <row r="2" customFormat="1" ht="32" customHeight="1" spans="1:9">
      <c r="A2" s="66"/>
      <c r="B2" s="61"/>
      <c r="C2" s="61"/>
      <c r="D2" s="61"/>
      <c r="E2" s="61"/>
      <c r="F2" s="62"/>
      <c r="G2" s="63"/>
      <c r="H2" s="64"/>
      <c r="I2" s="65"/>
    </row>
    <row r="3" s="58" customFormat="1" ht="27" customHeight="1" spans="1:9">
      <c r="A3" s="67" t="s">
        <v>85</v>
      </c>
      <c r="B3" s="67"/>
      <c r="C3" s="68"/>
      <c r="D3" s="67"/>
      <c r="E3" s="67"/>
      <c r="F3" s="69"/>
      <c r="G3" s="70"/>
      <c r="H3" s="71"/>
      <c r="I3" s="97"/>
    </row>
    <row r="4" s="59" customFormat="1" spans="1:9">
      <c r="A4" s="72"/>
      <c r="F4" s="62"/>
      <c r="G4" s="63"/>
      <c r="H4" s="64"/>
      <c r="I4" s="98" t="s">
        <v>15</v>
      </c>
    </row>
    <row r="5" s="59" customFormat="1" ht="18" customHeight="1" spans="1:9">
      <c r="A5" s="44" t="s">
        <v>77</v>
      </c>
      <c r="B5" s="73" t="s">
        <v>17</v>
      </c>
      <c r="C5" s="73" t="s">
        <v>18</v>
      </c>
      <c r="D5" s="73" t="s">
        <v>49</v>
      </c>
      <c r="E5" s="73" t="s">
        <v>19</v>
      </c>
      <c r="F5" s="74" t="s">
        <v>50</v>
      </c>
      <c r="G5" s="74" t="s">
        <v>21</v>
      </c>
      <c r="H5" s="74" t="s">
        <v>22</v>
      </c>
      <c r="I5" s="99" t="s">
        <v>23</v>
      </c>
    </row>
    <row r="6" s="60" customFormat="1" ht="18" customHeight="1" spans="1:9">
      <c r="A6" s="75"/>
      <c r="B6" s="76"/>
      <c r="C6" s="76"/>
      <c r="D6" s="76"/>
      <c r="E6" s="76"/>
      <c r="F6" s="77"/>
      <c r="G6" s="77"/>
      <c r="H6" s="77"/>
      <c r="I6" s="100"/>
    </row>
    <row r="7" ht="30" customHeight="1" spans="1:9">
      <c r="A7" s="78" t="s">
        <v>86</v>
      </c>
      <c r="B7" s="79">
        <f>D17+B11+B14+B15+B16+B8</f>
        <v>1331942</v>
      </c>
      <c r="C7" s="79">
        <f>E17+C11+C14+C15+C16+C8</f>
        <v>600000</v>
      </c>
      <c r="D7" s="79">
        <f>F17+D11+D14+D15+D16+D8</f>
        <v>450400</v>
      </c>
      <c r="E7" s="79">
        <f>G17+E11+E14+E15+E16+E8</f>
        <v>355043.01</v>
      </c>
      <c r="F7" s="80">
        <f>E7/D7</f>
        <v>0.788283769982238</v>
      </c>
      <c r="G7" s="81">
        <f>(E7-B7)/B7</f>
        <v>-0.733439586708731</v>
      </c>
      <c r="H7" s="82">
        <f>H8+H11+H14+H15</f>
        <v>718016</v>
      </c>
      <c r="I7" s="101">
        <f>(H7-E7)/E7</f>
        <v>1.02233526580343</v>
      </c>
    </row>
    <row r="8" ht="30" customHeight="1" spans="1:10">
      <c r="A8" s="83" t="s">
        <v>87</v>
      </c>
      <c r="B8" s="84">
        <v>264821</v>
      </c>
      <c r="C8" s="84">
        <v>600000</v>
      </c>
      <c r="D8" s="84">
        <v>147700</v>
      </c>
      <c r="E8" s="85">
        <v>30616.01</v>
      </c>
      <c r="F8" s="86">
        <f>E8/D8</f>
        <v>0.207285104942451</v>
      </c>
      <c r="G8" s="87">
        <f t="shared" ref="G8:G15" si="0">(E8-B8)/B8</f>
        <v>-0.884389795371213</v>
      </c>
      <c r="H8" s="88">
        <f>H9+H10</f>
        <v>266550</v>
      </c>
      <c r="I8" s="102">
        <f>(H8-E8)/E8</f>
        <v>7.70622919185093</v>
      </c>
      <c r="J8" s="103"/>
    </row>
    <row r="9" ht="30" customHeight="1" spans="1:10">
      <c r="A9" s="89" t="s">
        <v>88</v>
      </c>
      <c r="B9" s="84">
        <v>264376</v>
      </c>
      <c r="C9" s="84">
        <v>600000</v>
      </c>
      <c r="D9" s="84">
        <v>147700</v>
      </c>
      <c r="E9" s="85">
        <v>30616</v>
      </c>
      <c r="F9" s="86">
        <f>E9/D9</f>
        <v>0.207285037237644</v>
      </c>
      <c r="G9" s="87">
        <f t="shared" si="0"/>
        <v>-0.884195237086574</v>
      </c>
      <c r="H9" s="88">
        <v>256550</v>
      </c>
      <c r="I9" s="102">
        <f>(H9-E9)/E9</f>
        <v>7.37960543506663</v>
      </c>
      <c r="J9" s="103"/>
    </row>
    <row r="10" ht="30" customHeight="1" spans="1:10">
      <c r="A10" s="89" t="s">
        <v>89</v>
      </c>
      <c r="B10" s="84">
        <v>445</v>
      </c>
      <c r="C10" s="84"/>
      <c r="D10" s="84"/>
      <c r="E10" s="85"/>
      <c r="F10" s="86"/>
      <c r="G10" s="87">
        <f t="shared" si="0"/>
        <v>-1</v>
      </c>
      <c r="H10" s="88">
        <v>10000</v>
      </c>
      <c r="I10" s="102">
        <v>0</v>
      </c>
      <c r="J10" s="103"/>
    </row>
    <row r="11" ht="30" customHeight="1" spans="1:9">
      <c r="A11" s="83" t="s">
        <v>90</v>
      </c>
      <c r="B11" s="84">
        <v>975367</v>
      </c>
      <c r="C11" s="84"/>
      <c r="D11" s="84">
        <v>302700</v>
      </c>
      <c r="E11" s="90">
        <f>E12+E13</f>
        <v>176429</v>
      </c>
      <c r="F11" s="86">
        <f>E11/D11</f>
        <v>0.582851007598282</v>
      </c>
      <c r="G11" s="87">
        <f t="shared" si="0"/>
        <v>-0.819115266356151</v>
      </c>
      <c r="H11" s="88">
        <f>H12</f>
        <v>297000</v>
      </c>
      <c r="I11" s="102">
        <f>(H11-E11)/E11</f>
        <v>0.683396720493796</v>
      </c>
    </row>
    <row r="12" ht="30" customHeight="1" spans="1:9">
      <c r="A12" s="89" t="s">
        <v>91</v>
      </c>
      <c r="B12" s="84">
        <v>974366</v>
      </c>
      <c r="C12" s="84"/>
      <c r="D12" s="84">
        <v>302700</v>
      </c>
      <c r="E12" s="90">
        <v>175984</v>
      </c>
      <c r="F12" s="86">
        <f>E12/D12</f>
        <v>0.581380905186653</v>
      </c>
      <c r="G12" s="87">
        <f t="shared" si="0"/>
        <v>-0.819386144426222</v>
      </c>
      <c r="H12" s="88">
        <v>297000</v>
      </c>
      <c r="I12" s="102">
        <f>(H12-E12)/E12</f>
        <v>0.687653423038458</v>
      </c>
    </row>
    <row r="13" ht="30" customHeight="1" spans="1:9">
      <c r="A13" s="83" t="s">
        <v>92</v>
      </c>
      <c r="B13" s="84">
        <v>1001</v>
      </c>
      <c r="C13" s="84"/>
      <c r="D13" s="84"/>
      <c r="E13" s="90">
        <v>445</v>
      </c>
      <c r="F13" s="87"/>
      <c r="G13" s="87">
        <f t="shared" si="0"/>
        <v>-0.555444555444555</v>
      </c>
      <c r="H13" s="88"/>
      <c r="I13" s="102"/>
    </row>
    <row r="14" ht="30" customHeight="1" spans="1:9">
      <c r="A14" s="83" t="s">
        <v>93</v>
      </c>
      <c r="B14" s="84">
        <v>89396</v>
      </c>
      <c r="C14" s="84"/>
      <c r="D14" s="84"/>
      <c r="E14" s="90">
        <v>147717</v>
      </c>
      <c r="F14" s="87"/>
      <c r="G14" s="87">
        <f t="shared" si="0"/>
        <v>0.652389368651841</v>
      </c>
      <c r="H14" s="88">
        <v>154166</v>
      </c>
      <c r="I14" s="102">
        <f>(H14-E14)/E14</f>
        <v>0.0436578051273719</v>
      </c>
    </row>
    <row r="15" ht="30" customHeight="1" spans="1:9">
      <c r="A15" s="83" t="s">
        <v>94</v>
      </c>
      <c r="B15" s="84">
        <v>2055</v>
      </c>
      <c r="C15" s="84"/>
      <c r="D15" s="84"/>
      <c r="E15" s="90">
        <v>281</v>
      </c>
      <c r="F15" s="87"/>
      <c r="G15" s="87">
        <f t="shared" si="0"/>
        <v>-0.863260340632603</v>
      </c>
      <c r="H15" s="88">
        <v>300</v>
      </c>
      <c r="I15" s="102">
        <f>(H15-E15)/E15</f>
        <v>0.0676156583629893</v>
      </c>
    </row>
    <row r="16" ht="30" customHeight="1" spans="1:9">
      <c r="A16" s="91" t="s">
        <v>95</v>
      </c>
      <c r="B16" s="92">
        <v>303</v>
      </c>
      <c r="C16" s="93"/>
      <c r="D16" s="93"/>
      <c r="E16" s="94"/>
      <c r="F16" s="95"/>
      <c r="G16" s="95"/>
      <c r="H16" s="96"/>
      <c r="I16" s="104"/>
    </row>
    <row r="17" ht="30" customHeight="1"/>
    <row r="18" ht="30" customHeight="1"/>
  </sheetData>
  <mergeCells count="10"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56944444444444" right="0.393055555555556" top="0.354166666666667" bottom="0.393055555555556" header="0.786805555555556" footer="0.239583333333333"/>
  <pageSetup paperSize="9" scale="77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Zeros="0" workbookViewId="0">
      <pane xSplit="1" ySplit="7" topLeftCell="B7" activePane="bottomRight" state="frozen"/>
      <selection/>
      <selection pane="topRight"/>
      <selection pane="bottomLeft"/>
      <selection pane="bottomRight" activeCell="D21" sqref="D21"/>
    </sheetView>
  </sheetViews>
  <sheetFormatPr defaultColWidth="9" defaultRowHeight="14.25" outlineLevelCol="7"/>
  <cols>
    <col min="1" max="1" width="31.75" style="2" customWidth="1"/>
    <col min="2" max="4" width="13.875" style="2" customWidth="1"/>
    <col min="5" max="5" width="10.625" style="39" customWidth="1"/>
    <col min="6" max="6" width="11.625" style="39" customWidth="1"/>
    <col min="7" max="7" width="12.875" style="2" customWidth="1"/>
    <col min="8" max="8" width="12.25" style="39" customWidth="1"/>
    <col min="9" max="16384" width="9" style="2"/>
  </cols>
  <sheetData>
    <row r="1" ht="20.25" spans="1:1">
      <c r="A1" s="40" t="s">
        <v>96</v>
      </c>
    </row>
    <row r="2" ht="20.25" spans="1:1">
      <c r="A2" s="40"/>
    </row>
    <row r="3" ht="36" customHeight="1" spans="1:8">
      <c r="A3" s="41" t="s">
        <v>97</v>
      </c>
      <c r="B3" s="41"/>
      <c r="C3" s="41"/>
      <c r="D3" s="41"/>
      <c r="E3" s="41"/>
      <c r="F3" s="41"/>
      <c r="G3" s="41"/>
      <c r="H3" s="41"/>
    </row>
    <row r="4" ht="20.1" customHeight="1" spans="1:8">
      <c r="A4" s="42"/>
      <c r="B4" s="8"/>
      <c r="C4" s="8"/>
      <c r="D4" s="8"/>
      <c r="E4" s="8"/>
      <c r="F4" s="8"/>
      <c r="G4" s="8"/>
      <c r="H4" s="43" t="s">
        <v>15</v>
      </c>
    </row>
    <row r="5" ht="40" customHeight="1" spans="1:8">
      <c r="A5" s="44" t="s">
        <v>98</v>
      </c>
      <c r="B5" s="11" t="s">
        <v>17</v>
      </c>
      <c r="C5" s="11" t="s">
        <v>18</v>
      </c>
      <c r="D5" s="11" t="s">
        <v>19</v>
      </c>
      <c r="E5" s="10" t="s">
        <v>20</v>
      </c>
      <c r="F5" s="10" t="s">
        <v>21</v>
      </c>
      <c r="G5" s="11" t="s">
        <v>22</v>
      </c>
      <c r="H5" s="34" t="s">
        <v>23</v>
      </c>
    </row>
    <row r="6" ht="27" customHeight="1" spans="1:8">
      <c r="A6" s="45" t="s">
        <v>99</v>
      </c>
      <c r="B6" s="46">
        <f>SUM(B7+B9+B10+B11+B12)</f>
        <v>0</v>
      </c>
      <c r="C6" s="46">
        <f>SUM(C7+C9+C10+C11+C12)</f>
        <v>500</v>
      </c>
      <c r="D6" s="46">
        <f>SUM(D7+D9+D10+D11+D12)</f>
        <v>369.3</v>
      </c>
      <c r="E6" s="47">
        <f>D6/C6</f>
        <v>0.7386</v>
      </c>
      <c r="F6" s="47" t="s">
        <v>1</v>
      </c>
      <c r="G6" s="46">
        <f>SUM(G7+G9+G10+G11+G12)</f>
        <v>630</v>
      </c>
      <c r="H6" s="48">
        <f>(G6-D6)/D6</f>
        <v>0.705930138099106</v>
      </c>
    </row>
    <row r="7" ht="27" customHeight="1" spans="1:8">
      <c r="A7" s="49" t="s">
        <v>100</v>
      </c>
      <c r="B7" s="50">
        <f>SUM(B8:B8)</f>
        <v>0</v>
      </c>
      <c r="C7" s="50">
        <f>SUM(C8:C8)</f>
        <v>500</v>
      </c>
      <c r="D7" s="50">
        <f>SUM(D8:D8)</f>
        <v>369.3</v>
      </c>
      <c r="E7" s="51">
        <f>D7/C7</f>
        <v>0.7386</v>
      </c>
      <c r="F7" s="51"/>
      <c r="G7" s="50">
        <f>SUM(G8:G8)</f>
        <v>630</v>
      </c>
      <c r="H7" s="52">
        <f>(G7-D7)/D7</f>
        <v>0.705930138099106</v>
      </c>
    </row>
    <row r="8" ht="27" customHeight="1" spans="1:8">
      <c r="A8" s="53" t="s">
        <v>101</v>
      </c>
      <c r="B8" s="50"/>
      <c r="C8" s="50">
        <v>500</v>
      </c>
      <c r="D8" s="50">
        <v>369.3</v>
      </c>
      <c r="E8" s="51">
        <f>D8/C8</f>
        <v>0.7386</v>
      </c>
      <c r="F8" s="51"/>
      <c r="G8" s="50">
        <v>630</v>
      </c>
      <c r="H8" s="52">
        <f>(G8-D8)/D8</f>
        <v>0.705930138099106</v>
      </c>
    </row>
    <row r="9" ht="27" customHeight="1" spans="1:8">
      <c r="A9" s="49" t="s">
        <v>102</v>
      </c>
      <c r="B9" s="50"/>
      <c r="C9" s="50"/>
      <c r="D9" s="50"/>
      <c r="E9" s="51"/>
      <c r="F9" s="51"/>
      <c r="G9" s="50"/>
      <c r="H9" s="52"/>
    </row>
    <row r="10" ht="27" customHeight="1" spans="1:8">
      <c r="A10" s="49" t="s">
        <v>103</v>
      </c>
      <c r="B10" s="50"/>
      <c r="C10" s="50"/>
      <c r="D10" s="50"/>
      <c r="E10" s="51"/>
      <c r="F10" s="51"/>
      <c r="G10" s="50"/>
      <c r="H10" s="52"/>
    </row>
    <row r="11" ht="27" customHeight="1" spans="1:8">
      <c r="A11" s="49" t="s">
        <v>104</v>
      </c>
      <c r="B11" s="50"/>
      <c r="C11" s="50"/>
      <c r="D11" s="50"/>
      <c r="E11" s="51"/>
      <c r="F11" s="51"/>
      <c r="G11" s="50"/>
      <c r="H11" s="52"/>
    </row>
    <row r="12" ht="27" customHeight="1" spans="1:8">
      <c r="A12" s="54" t="s">
        <v>105</v>
      </c>
      <c r="B12" s="55"/>
      <c r="C12" s="55"/>
      <c r="D12" s="55"/>
      <c r="E12" s="56"/>
      <c r="F12" s="56"/>
      <c r="G12" s="55"/>
      <c r="H12" s="57"/>
    </row>
    <row r="13" ht="27" customHeight="1"/>
  </sheetData>
  <mergeCells count="1">
    <mergeCell ref="A3:H3"/>
  </mergeCells>
  <printOptions horizontalCentered="1"/>
  <pageMargins left="0.393055555555556" right="0.393055555555556" top="0.393055555555556" bottom="0.393055555555556" header="0.314583333333333" footer="0.314583333333333"/>
  <pageSetup paperSize="9" scale="77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pane xSplit="1" ySplit="5" topLeftCell="B5" activePane="bottomRight" state="frozen"/>
      <selection/>
      <selection pane="topRight"/>
      <selection pane="bottomLeft"/>
      <selection pane="bottomRight" activeCell="F25" sqref="F25"/>
    </sheetView>
  </sheetViews>
  <sheetFormatPr defaultColWidth="9" defaultRowHeight="14.25"/>
  <cols>
    <col min="1" max="1" width="43.875" style="1" customWidth="1"/>
    <col min="2" max="4" width="14.75" style="1" customWidth="1"/>
    <col min="5" max="5" width="14.75" style="2" customWidth="1"/>
    <col min="6" max="6" width="14.75" style="1" customWidth="1"/>
    <col min="7" max="7" width="11.75" style="1" customWidth="1"/>
    <col min="8" max="8" width="14.75" style="1" customWidth="1"/>
    <col min="9" max="9" width="11.75" style="1" customWidth="1"/>
    <col min="10" max="260" width="9" style="1"/>
    <col min="261" max="16384" width="9" style="2"/>
  </cols>
  <sheetData>
    <row r="1" ht="20.25" spans="1:1">
      <c r="A1" s="3" t="s">
        <v>106</v>
      </c>
    </row>
    <row r="2" ht="20.25" spans="1:1">
      <c r="A2" s="3"/>
    </row>
    <row r="3" ht="28.5" customHeight="1" spans="1:9">
      <c r="A3" s="4" t="s">
        <v>107</v>
      </c>
      <c r="B3" s="4"/>
      <c r="C3" s="4"/>
      <c r="D3" s="4"/>
      <c r="E3" s="5"/>
      <c r="F3" s="4"/>
      <c r="G3" s="4"/>
      <c r="H3" s="4"/>
      <c r="I3" s="4"/>
    </row>
    <row r="4" ht="20.1" customHeight="1" spans="1:9">
      <c r="A4" s="6"/>
      <c r="B4" s="7"/>
      <c r="C4" s="7"/>
      <c r="D4" s="7"/>
      <c r="E4" s="8"/>
      <c r="F4" s="7"/>
      <c r="G4" s="7"/>
      <c r="H4" s="7"/>
      <c r="I4" s="33" t="s">
        <v>15</v>
      </c>
    </row>
    <row r="5" ht="36" customHeight="1" spans="1:9">
      <c r="A5" s="9" t="s">
        <v>98</v>
      </c>
      <c r="B5" s="10" t="s">
        <v>17</v>
      </c>
      <c r="C5" s="10" t="s">
        <v>18</v>
      </c>
      <c r="D5" s="10" t="s">
        <v>49</v>
      </c>
      <c r="E5" s="11" t="s">
        <v>19</v>
      </c>
      <c r="F5" s="10" t="s">
        <v>50</v>
      </c>
      <c r="G5" s="10" t="s">
        <v>21</v>
      </c>
      <c r="H5" s="10" t="s">
        <v>22</v>
      </c>
      <c r="I5" s="34" t="s">
        <v>23</v>
      </c>
    </row>
    <row r="6" ht="24.75" customHeight="1" spans="1:9">
      <c r="A6" s="12" t="s">
        <v>108</v>
      </c>
      <c r="B6" s="13">
        <f>B9</f>
        <v>48</v>
      </c>
      <c r="C6" s="13">
        <f>SUM(C9+C10+C11+C12)</f>
        <v>0</v>
      </c>
      <c r="D6" s="14">
        <f t="shared" ref="D6:I6" si="0">SUM(D9+D10+D11+D12)</f>
        <v>539.2</v>
      </c>
      <c r="E6" s="14">
        <f t="shared" si="0"/>
        <v>539.2</v>
      </c>
      <c r="F6" s="15">
        <f>E6/D6</f>
        <v>1</v>
      </c>
      <c r="G6" s="16">
        <f>(E6-B6)/B6</f>
        <v>10.2333333333333</v>
      </c>
      <c r="H6" s="13">
        <f t="shared" si="0"/>
        <v>630</v>
      </c>
      <c r="I6" s="35">
        <f>(H6-E6)/E6</f>
        <v>0.16839762611276</v>
      </c>
    </row>
    <row r="7" ht="24.75" customHeight="1" spans="1:9">
      <c r="A7" s="17" t="s">
        <v>109</v>
      </c>
      <c r="B7" s="13"/>
      <c r="C7" s="13"/>
      <c r="D7" s="13"/>
      <c r="E7" s="13"/>
      <c r="F7" s="13"/>
      <c r="G7" s="16" t="s">
        <v>1</v>
      </c>
      <c r="H7" s="13"/>
      <c r="I7" s="35" t="s">
        <v>1</v>
      </c>
    </row>
    <row r="8" ht="24.75" customHeight="1" spans="1:9">
      <c r="A8" s="17" t="s">
        <v>110</v>
      </c>
      <c r="B8" s="18">
        <v>48</v>
      </c>
      <c r="C8" s="18"/>
      <c r="D8" s="19">
        <f>D9</f>
        <v>539.2</v>
      </c>
      <c r="E8" s="19">
        <f>E9</f>
        <v>539.2</v>
      </c>
      <c r="F8" s="20">
        <f>E8/D8</f>
        <v>1</v>
      </c>
      <c r="G8" s="21">
        <f>(E8-B8)/B8</f>
        <v>10.2333333333333</v>
      </c>
      <c r="H8" s="18">
        <v>630</v>
      </c>
      <c r="I8" s="36">
        <f>(H8-E8)/E8</f>
        <v>0.16839762611276</v>
      </c>
    </row>
    <row r="9" ht="27" customHeight="1" spans="1:9">
      <c r="A9" s="17" t="s">
        <v>111</v>
      </c>
      <c r="B9" s="18">
        <v>48</v>
      </c>
      <c r="C9" s="18"/>
      <c r="D9" s="19">
        <v>539.2</v>
      </c>
      <c r="E9" s="19">
        <v>539.2</v>
      </c>
      <c r="F9" s="20">
        <f>E9/D9</f>
        <v>1</v>
      </c>
      <c r="G9" s="21">
        <f>(E9-B9)/B9</f>
        <v>10.2333333333333</v>
      </c>
      <c r="H9" s="18">
        <v>630</v>
      </c>
      <c r="I9" s="36">
        <f>(H9-E9)/E9</f>
        <v>0.16839762611276</v>
      </c>
    </row>
    <row r="10" ht="24.75" customHeight="1" spans="1:9">
      <c r="A10" s="17" t="s">
        <v>112</v>
      </c>
      <c r="B10" s="18"/>
      <c r="C10" s="18"/>
      <c r="D10" s="18"/>
      <c r="E10" s="22"/>
      <c r="F10" s="23"/>
      <c r="G10" s="15" t="s">
        <v>1</v>
      </c>
      <c r="H10" s="18"/>
      <c r="I10" s="37"/>
    </row>
    <row r="11" ht="24.75" customHeight="1" spans="1:9">
      <c r="A11" s="24" t="s">
        <v>113</v>
      </c>
      <c r="B11" s="25"/>
      <c r="C11" s="25"/>
      <c r="D11" s="25"/>
      <c r="E11" s="26"/>
      <c r="F11" s="23"/>
      <c r="G11" s="27"/>
      <c r="H11" s="25"/>
      <c r="I11" s="37"/>
    </row>
    <row r="12" ht="24.75" customHeight="1" spans="1:9">
      <c r="A12" s="28" t="s">
        <v>114</v>
      </c>
      <c r="B12" s="29"/>
      <c r="C12" s="29"/>
      <c r="D12" s="29"/>
      <c r="E12" s="30"/>
      <c r="F12" s="31"/>
      <c r="G12" s="32"/>
      <c r="H12" s="29"/>
      <c r="I12" s="38"/>
    </row>
  </sheetData>
  <mergeCells count="1">
    <mergeCell ref="A3:I3"/>
  </mergeCells>
  <printOptions horizontalCentered="1"/>
  <pageMargins left="0.393055555555556" right="0.393055555555556" top="0.393055555555556" bottom="0.393055555555556" header="0.314583333333333" footer="0.314583333333333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封皮</vt:lpstr>
      <vt:lpstr>目录</vt:lpstr>
      <vt:lpstr>1一般公共预算收入</vt:lpstr>
      <vt:lpstr>2一般公共预算支出</vt:lpstr>
      <vt:lpstr>3政府性基金预算收入</vt:lpstr>
      <vt:lpstr>4政府性基金预算支出</vt:lpstr>
      <vt:lpstr>5国有资本经营预算收入</vt:lpstr>
      <vt:lpstr>6国有资本经营预算支出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2018-12-22T23:20:00Z</dcterms:created>
  <dcterms:modified xsi:type="dcterms:W3CDTF">2024-03-20T03:17:09Z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  <property fmtid="{D5CDD505-2E9C-101B-9397-08002B2CF9AE}" pid="4" name="ICV">
    <vt:lpwstr>80FF09834509409AA804F7EADD315AA1</vt:lpwstr>
  </property>
</Properties>
</file>