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firstSheet="13" activeTab="16"/>
  </bookViews>
  <sheets>
    <sheet name="封皮" sheetId="25" r:id="rId1"/>
    <sheet name="一般公共预算" sheetId="27" r:id="rId2"/>
    <sheet name="1全区收入" sheetId="19" r:id="rId3"/>
    <sheet name="2全区支出" sheetId="20" r:id="rId4"/>
    <sheet name="3区级收入" sheetId="44" r:id="rId5"/>
    <sheet name="4区级支出" sheetId="45" r:id="rId6"/>
    <sheet name="5支出功能明细" sheetId="28" r:id="rId7"/>
    <sheet name="6经济明细  " sheetId="37" r:id="rId8"/>
    <sheet name="政府性基金预算" sheetId="30" r:id="rId9"/>
    <sheet name="7全区收入" sheetId="23" r:id="rId10"/>
    <sheet name="8全区支出" sheetId="24" r:id="rId11"/>
    <sheet name="9区级收入" sheetId="46" r:id="rId12"/>
    <sheet name="10区级支出" sheetId="47" r:id="rId13"/>
    <sheet name="社会保险基金预算" sheetId="31" r:id="rId14"/>
    <sheet name="11区级收入" sheetId="33" r:id="rId15"/>
    <sheet name="12区级支出" sheetId="34" r:id="rId16"/>
    <sheet name="13结余" sheetId="35" r:id="rId17"/>
    <sheet name="国有资本经营预算" sheetId="32" r:id="rId18"/>
    <sheet name="14全区收入" sheetId="21" r:id="rId19"/>
    <sheet name="15全区支出" sheetId="22" r:id="rId20"/>
    <sheet name="16区级收入" sheetId="48" r:id="rId21"/>
    <sheet name="17区级支出" sheetId="49" r:id="rId22"/>
    <sheet name="18地方债 " sheetId="36" r:id="rId23"/>
  </sheets>
  <definedNames>
    <definedName name="_xlnm._FilterDatabase" localSheetId="7" hidden="1">'6经济明细  '!$5:$79</definedName>
    <definedName name="_xlnm._FilterDatabase" localSheetId="6" hidden="1">'5支出功能明细'!$5:$1335</definedName>
    <definedName name="_Order1" hidden="1">255</definedName>
    <definedName name="_Order2" hidden="1">255</definedName>
    <definedName name="a" localSheetId="2">#REF!</definedName>
    <definedName name="a" localSheetId="3">#REF!</definedName>
    <definedName name="a">#REF!</definedName>
    <definedName name="aaaa" localSheetId="2">#REF!</definedName>
    <definedName name="aaaa" localSheetId="3">#REF!</definedName>
    <definedName name="aaaa">#REF!</definedName>
    <definedName name="bbb" localSheetId="2">#REF!</definedName>
    <definedName name="bbb" localSheetId="3">#REF!</definedName>
    <definedName name="bbb">#REF!</definedName>
    <definedName name="ccc" localSheetId="2">#REF!</definedName>
    <definedName name="ccc" localSheetId="3">#REF!</definedName>
    <definedName name="ccc">#REF!</definedName>
    <definedName name="database2" localSheetId="2">#REF!</definedName>
    <definedName name="database2" localSheetId="3">#REF!</definedName>
    <definedName name="database2">#REF!</definedName>
    <definedName name="database3" localSheetId="2">#REF!</definedName>
    <definedName name="database3" localSheetId="3">#REF!</definedName>
    <definedName name="database3">#REF!</definedName>
    <definedName name="fg" localSheetId="2">#REF!</definedName>
    <definedName name="fg" localSheetId="3">#REF!</definedName>
    <definedName name="fg">#REF!</definedName>
    <definedName name="hhhh" localSheetId="2">#REF!</definedName>
    <definedName name="hhhh" localSheetId="3">#REF!</definedName>
    <definedName name="hhhh">#REF!</definedName>
    <definedName name="kkkk" localSheetId="2">#REF!</definedName>
    <definedName name="kkkk" localSheetId="3">#REF!</definedName>
    <definedName name="kkkk">#REF!</definedName>
    <definedName name="_xlnm.Print_Area" localSheetId="18">'14全区收入'!$A$1:$I$19</definedName>
    <definedName name="_xlnm.Print_Area" localSheetId="19">'15全区支出'!$A$1:$H$20</definedName>
    <definedName name="_xlnm.Print_Area" localSheetId="2">#REF!</definedName>
    <definedName name="_xlnm.Print_Area" localSheetId="3">#REF!</definedName>
    <definedName name="_xlnm.Print_Area">#REF!</definedName>
    <definedName name="Print_Area_MI" localSheetId="2">#REF!</definedName>
    <definedName name="Print_Area_MI" localSheetId="3">#REF!</definedName>
    <definedName name="Print_Area_MI">#REF!</definedName>
    <definedName name="_xlnm.Print_Titles" localSheetId="2" hidden="1">#REF!</definedName>
    <definedName name="_xlnm.Print_Titles" localSheetId="3" hidden="1">#REF!</definedName>
    <definedName name="_xlnm.Print_Titles" hidden="1">#REF!</definedName>
    <definedName name="zhe" localSheetId="2">#REF!</definedName>
    <definedName name="zhe" localSheetId="3">#REF!</definedName>
    <definedName name="zhe">#REF!</definedName>
    <definedName name="啊" localSheetId="2">#REF!</definedName>
    <definedName name="啊" localSheetId="3">#REF!</definedName>
    <definedName name="啊">#REF!</definedName>
    <definedName name="大调动" localSheetId="2">#REF!</definedName>
    <definedName name="大调动" localSheetId="3">#REF!</definedName>
    <definedName name="大调动">#REF!</definedName>
    <definedName name="鹅eee" localSheetId="2">#REF!</definedName>
    <definedName name="鹅eee" localSheetId="3">#REF!</definedName>
    <definedName name="鹅eee">#REF!</definedName>
    <definedName name="饿" localSheetId="2">#REF!</definedName>
    <definedName name="饿" localSheetId="3">#REF!</definedName>
    <definedName name="饿">#REF!</definedName>
    <definedName name="汇率" localSheetId="2">#REF!</definedName>
    <definedName name="汇率" localSheetId="3">#REF!</definedName>
    <definedName name="汇率">#REF!</definedName>
    <definedName name="胶" localSheetId="2">#REF!</definedName>
    <definedName name="胶" localSheetId="3">#REF!</definedName>
    <definedName name="胶">#REF!</definedName>
    <definedName name="结构" localSheetId="2">#REF!</definedName>
    <definedName name="结构" localSheetId="3">#REF!</definedName>
    <definedName name="结构">#REF!</definedName>
    <definedName name="经7" localSheetId="2">#REF!</definedName>
    <definedName name="经7" localSheetId="3">#REF!</definedName>
    <definedName name="经7">#REF!</definedName>
    <definedName name="经二7" localSheetId="2">#REF!</definedName>
    <definedName name="经二7" localSheetId="3">#REF!</definedName>
    <definedName name="经二7">#REF!</definedName>
    <definedName name="经二8" localSheetId="2">#REF!</definedName>
    <definedName name="经二8" localSheetId="3">#REF!</definedName>
    <definedName name="经二8">#REF!</definedName>
    <definedName name="经一7" localSheetId="2">#REF!</definedName>
    <definedName name="经一7" localSheetId="3">#REF!</definedName>
    <definedName name="经一7">#REF!</definedName>
    <definedName name="전" localSheetId="2">#REF!</definedName>
    <definedName name="전" localSheetId="3">#REF!</definedName>
    <definedName name="전">#REF!</definedName>
    <definedName name="주택사업본부" localSheetId="2">#REF!</definedName>
    <definedName name="주택사업본부" localSheetId="3">#REF!</definedName>
    <definedName name="주택사업본부">#REF!</definedName>
    <definedName name="철구사업본부" localSheetId="2">#REF!</definedName>
    <definedName name="철구사업본부" localSheetId="3">#REF!</definedName>
    <definedName name="철구사업본부">#REF!</definedName>
    <definedName name="生产列1" localSheetId="2">#REF!</definedName>
    <definedName name="生产列1" localSheetId="3">#REF!</definedName>
    <definedName name="生产列1">#REF!</definedName>
    <definedName name="生产列11" localSheetId="2">#REF!</definedName>
    <definedName name="生产列11" localSheetId="3">#REF!</definedName>
    <definedName name="生产列11">#REF!</definedName>
    <definedName name="生产列15" localSheetId="2">#REF!</definedName>
    <definedName name="生产列15" localSheetId="3">#REF!</definedName>
    <definedName name="生产列15">#REF!</definedName>
    <definedName name="生产列16" localSheetId="2">#REF!</definedName>
    <definedName name="生产列16" localSheetId="3">#REF!</definedName>
    <definedName name="生产列16">#REF!</definedName>
    <definedName name="生产列17" localSheetId="2">#REF!</definedName>
    <definedName name="生产列17" localSheetId="3">#REF!</definedName>
    <definedName name="生产列17">#REF!</definedName>
    <definedName name="生产列19" localSheetId="2">#REF!</definedName>
    <definedName name="生产列19" localSheetId="3">#REF!</definedName>
    <definedName name="生产列19">#REF!</definedName>
    <definedName name="生产列2" localSheetId="2">#REF!</definedName>
    <definedName name="生产列2" localSheetId="3">#REF!</definedName>
    <definedName name="生产列2">#REF!</definedName>
    <definedName name="生产列20" localSheetId="2">#REF!</definedName>
    <definedName name="生产列20" localSheetId="3">#REF!</definedName>
    <definedName name="生产列20">#REF!</definedName>
    <definedName name="生产列3" localSheetId="2">#REF!</definedName>
    <definedName name="生产列3" localSheetId="3">#REF!</definedName>
    <definedName name="生产列3">#REF!</definedName>
    <definedName name="生产列4" localSheetId="2">#REF!</definedName>
    <definedName name="生产列4" localSheetId="3">#REF!</definedName>
    <definedName name="生产列4">#REF!</definedName>
    <definedName name="生产列5" localSheetId="2">#REF!</definedName>
    <definedName name="生产列5" localSheetId="3">#REF!</definedName>
    <definedName name="生产列5">#REF!</definedName>
    <definedName name="生产列6" localSheetId="2">#REF!</definedName>
    <definedName name="生产列6" localSheetId="3">#REF!</definedName>
    <definedName name="生产列6">#REF!</definedName>
    <definedName name="生产列7" localSheetId="2">#REF!</definedName>
    <definedName name="生产列7" localSheetId="3">#REF!</definedName>
    <definedName name="生产列7">#REF!</definedName>
    <definedName name="生产列8" localSheetId="2">#REF!</definedName>
    <definedName name="生产列8" localSheetId="3">#REF!</definedName>
    <definedName name="生产列8">#REF!</definedName>
    <definedName name="生产列9" localSheetId="2">#REF!</definedName>
    <definedName name="生产列9" localSheetId="3">#REF!</definedName>
    <definedName name="生产列9">#REF!</definedName>
    <definedName name="生产期" localSheetId="2">#REF!</definedName>
    <definedName name="生产期" localSheetId="3">#REF!</definedName>
    <definedName name="生产期">#REF!</definedName>
    <definedName name="生产期1" localSheetId="2">#REF!</definedName>
    <definedName name="生产期1" localSheetId="3">#REF!</definedName>
    <definedName name="生产期1">#REF!</definedName>
    <definedName name="生产期11" localSheetId="2">#REF!</definedName>
    <definedName name="生产期11" localSheetId="3">#REF!</definedName>
    <definedName name="生产期11">#REF!</definedName>
    <definedName name="生产期15" localSheetId="2">#REF!</definedName>
    <definedName name="生产期15" localSheetId="3">#REF!</definedName>
    <definedName name="生产期15">#REF!</definedName>
    <definedName name="生产期16" localSheetId="2">#REF!</definedName>
    <definedName name="生产期16" localSheetId="3">#REF!</definedName>
    <definedName name="生产期16">#REF!</definedName>
    <definedName name="生产期17" localSheetId="2">#REF!</definedName>
    <definedName name="生产期17" localSheetId="3">#REF!</definedName>
    <definedName name="生产期17">#REF!</definedName>
    <definedName name="生产期19" localSheetId="2">#REF!</definedName>
    <definedName name="生产期19" localSheetId="3">#REF!</definedName>
    <definedName name="生产期19">#REF!</definedName>
    <definedName name="生产期2" localSheetId="2">#REF!</definedName>
    <definedName name="生产期2" localSheetId="3">#REF!</definedName>
    <definedName name="生产期2">#REF!</definedName>
    <definedName name="生产期20" localSheetId="2">#REF!</definedName>
    <definedName name="生产期20" localSheetId="3">#REF!</definedName>
    <definedName name="生产期20">#REF!</definedName>
    <definedName name="生产期3" localSheetId="2">#REF!</definedName>
    <definedName name="生产期3" localSheetId="3">#REF!</definedName>
    <definedName name="生产期3">#REF!</definedName>
    <definedName name="生产期4" localSheetId="2">#REF!</definedName>
    <definedName name="生产期4" localSheetId="3">#REF!</definedName>
    <definedName name="生产期4">#REF!</definedName>
    <definedName name="生产期5" localSheetId="2">#REF!</definedName>
    <definedName name="生产期5" localSheetId="3">#REF!</definedName>
    <definedName name="生产期5">#REF!</definedName>
    <definedName name="生产期6" localSheetId="2">#REF!</definedName>
    <definedName name="生产期6" localSheetId="3">#REF!</definedName>
    <definedName name="生产期6">#REF!</definedName>
    <definedName name="生产期7" localSheetId="2">#REF!</definedName>
    <definedName name="生产期7" localSheetId="3">#REF!</definedName>
    <definedName name="生产期7">#REF!</definedName>
    <definedName name="生产期8" localSheetId="2">#REF!</definedName>
    <definedName name="生产期8" localSheetId="3">#REF!</definedName>
    <definedName name="生产期8">#REF!</definedName>
    <definedName name="生产期9" localSheetId="2">#REF!</definedName>
    <definedName name="生产期9" localSheetId="3">#REF!</definedName>
    <definedName name="生产期9">#REF!</definedName>
    <definedName name="是" localSheetId="2">#REF!</definedName>
    <definedName name="是" localSheetId="3">#REF!</definedName>
    <definedName name="是">#REF!</definedName>
    <definedName name="脱钩" localSheetId="2">#REF!</definedName>
    <definedName name="脱钩" localSheetId="3">#REF!</definedName>
    <definedName name="脱钩">#REF!</definedName>
    <definedName name="先征后返徐2" localSheetId="2">#REF!</definedName>
    <definedName name="先征后返徐2" localSheetId="3">#REF!</definedName>
    <definedName name="先征后返徐2">#REF!</definedName>
    <definedName name="预备费分项目" localSheetId="2">#REF!</definedName>
    <definedName name="预备费分项目" localSheetId="3">#REF!</definedName>
    <definedName name="预备费分项目">#REF!</definedName>
    <definedName name="综合" localSheetId="2">#REF!</definedName>
    <definedName name="综合" localSheetId="3">#REF!</definedName>
    <definedName name="综合">#REF!</definedName>
    <definedName name="综核" localSheetId="2">#REF!</definedName>
    <definedName name="综核" localSheetId="3">#REF!</definedName>
    <definedName name="综核">#REF!</definedName>
    <definedName name="a" localSheetId="9">#REF!</definedName>
    <definedName name="aaaa" localSheetId="9">#REF!</definedName>
    <definedName name="bbb" localSheetId="9">#REF!</definedName>
    <definedName name="ccc" localSheetId="9">#REF!</definedName>
    <definedName name="Database" hidden="1">#REF!</definedName>
    <definedName name="database2" localSheetId="9">#REF!</definedName>
    <definedName name="database3" localSheetId="9">#REF!</definedName>
    <definedName name="fg" localSheetId="9">#REF!</definedName>
    <definedName name="hhhh" localSheetId="9">#REF!</definedName>
    <definedName name="kkkk" localSheetId="9">#REF!</definedName>
    <definedName name="_xlnm.Print_Area" localSheetId="9">#REF!</definedName>
    <definedName name="Print_Area_MI" localSheetId="9">#REF!</definedName>
    <definedName name="_xlnm.Print_Titles" localSheetId="9">'7全区收入'!$A$3:$IX$6</definedName>
    <definedName name="zhe" localSheetId="9">#REF!</definedName>
    <definedName name="啊" localSheetId="9">#REF!</definedName>
    <definedName name="大调动" localSheetId="9">#REF!</definedName>
    <definedName name="鹅eee" localSheetId="9">#REF!</definedName>
    <definedName name="饿" localSheetId="9">#REF!</definedName>
    <definedName name="发生地方">#REF!</definedName>
    <definedName name="汇率" localSheetId="9">#REF!</definedName>
    <definedName name="胶" localSheetId="9">#REF!</definedName>
    <definedName name="结构" localSheetId="9">#REF!</definedName>
    <definedName name="经7" localSheetId="9">#REF!</definedName>
    <definedName name="经二7" localSheetId="9">#REF!</definedName>
    <definedName name="经二8" localSheetId="9">#REF!</definedName>
    <definedName name="经一7" localSheetId="9">#REF!</definedName>
    <definedName name="전" localSheetId="9">#REF!</definedName>
    <definedName name="주택사업본부" localSheetId="9">#REF!</definedName>
    <definedName name="철구사업본부" localSheetId="9">#REF!</definedName>
    <definedName name="生产列1" localSheetId="9">#REF!</definedName>
    <definedName name="生产列11" localSheetId="9">#REF!</definedName>
    <definedName name="生产列15" localSheetId="9">#REF!</definedName>
    <definedName name="生产列16" localSheetId="9">#REF!</definedName>
    <definedName name="生产列17" localSheetId="9">#REF!</definedName>
    <definedName name="生产列19" localSheetId="9">#REF!</definedName>
    <definedName name="生产列2" localSheetId="9">#REF!</definedName>
    <definedName name="生产列20" localSheetId="9">#REF!</definedName>
    <definedName name="生产列3" localSheetId="9">#REF!</definedName>
    <definedName name="生产列4" localSheetId="9">#REF!</definedName>
    <definedName name="生产列5" localSheetId="9">#REF!</definedName>
    <definedName name="生产列6" localSheetId="9">#REF!</definedName>
    <definedName name="生产列7" localSheetId="9">#REF!</definedName>
    <definedName name="生产列8" localSheetId="9">#REF!</definedName>
    <definedName name="生产列9" localSheetId="9">#REF!</definedName>
    <definedName name="生产期" localSheetId="9">#REF!</definedName>
    <definedName name="生产期1" localSheetId="9">#REF!</definedName>
    <definedName name="生产期11" localSheetId="9">#REF!</definedName>
    <definedName name="生产期15" localSheetId="9">#REF!</definedName>
    <definedName name="生产期16" localSheetId="9">#REF!</definedName>
    <definedName name="生产期17" localSheetId="9">#REF!</definedName>
    <definedName name="生产期19" localSheetId="9">#REF!</definedName>
    <definedName name="生产期2" localSheetId="9">#REF!</definedName>
    <definedName name="生产期20" localSheetId="9">#REF!</definedName>
    <definedName name="生产期3" localSheetId="9">#REF!</definedName>
    <definedName name="生产期4" localSheetId="9">#REF!</definedName>
    <definedName name="生产期5" localSheetId="9">#REF!</definedName>
    <definedName name="生产期6" localSheetId="9">#REF!</definedName>
    <definedName name="生产期7" localSheetId="9">#REF!</definedName>
    <definedName name="生产期8" localSheetId="9">#REF!</definedName>
    <definedName name="生产期9" localSheetId="9">#REF!</definedName>
    <definedName name="是" localSheetId="9">#REF!</definedName>
    <definedName name="脱钩" localSheetId="9">#REF!</definedName>
    <definedName name="先征后返徐2" localSheetId="9">#REF!</definedName>
    <definedName name="预备费分项目" localSheetId="9">#REF!</definedName>
    <definedName name="在">#REF!</definedName>
    <definedName name="政">#REF!</definedName>
    <definedName name="政府债务">#REF!</definedName>
    <definedName name="综合" localSheetId="9">#REF!</definedName>
    <definedName name="综核" localSheetId="9">#REF!</definedName>
    <definedName name="a" localSheetId="10">#REF!</definedName>
    <definedName name="aaaa" localSheetId="10">#REF!</definedName>
    <definedName name="bbb" localSheetId="10">#REF!</definedName>
    <definedName name="ccc" localSheetId="10">#REF!</definedName>
    <definedName name="database2" localSheetId="10">#REF!</definedName>
    <definedName name="database3" localSheetId="10">#REF!</definedName>
    <definedName name="fg" localSheetId="10">#REF!</definedName>
    <definedName name="hhhh" localSheetId="10">#REF!</definedName>
    <definedName name="kkkk" localSheetId="10">#REF!</definedName>
    <definedName name="_xlnm.Print_Area" localSheetId="10">'8全区支出'!$A$1:$I$24</definedName>
    <definedName name="Print_Area_MI" localSheetId="10">#REF!</definedName>
    <definedName name="_xlnm.Print_Titles" localSheetId="10">'8全区支出'!$A$3:$IX$6</definedName>
    <definedName name="zhe" localSheetId="10">#REF!</definedName>
    <definedName name="啊" localSheetId="10">#REF!</definedName>
    <definedName name="大调动" localSheetId="10">#REF!</definedName>
    <definedName name="鹅eee" localSheetId="10">#REF!</definedName>
    <definedName name="饿" localSheetId="10">#REF!</definedName>
    <definedName name="汇率" localSheetId="10">#REF!</definedName>
    <definedName name="胶" localSheetId="10">#REF!</definedName>
    <definedName name="结构" localSheetId="10">#REF!</definedName>
    <definedName name="经7" localSheetId="10">#REF!</definedName>
    <definedName name="经二7" localSheetId="10">#REF!</definedName>
    <definedName name="经二8" localSheetId="10">#REF!</definedName>
    <definedName name="经一7" localSheetId="10">#REF!</definedName>
    <definedName name="전" localSheetId="10">#REF!</definedName>
    <definedName name="주택사업본부" localSheetId="10">#REF!</definedName>
    <definedName name="철구사업본부" localSheetId="10">#REF!</definedName>
    <definedName name="生产列1" localSheetId="10">#REF!</definedName>
    <definedName name="生产列11" localSheetId="10">#REF!</definedName>
    <definedName name="生产列15" localSheetId="10">#REF!</definedName>
    <definedName name="生产列16" localSheetId="10">#REF!</definedName>
    <definedName name="生产列17" localSheetId="10">#REF!</definedName>
    <definedName name="生产列19" localSheetId="10">#REF!</definedName>
    <definedName name="生产列2" localSheetId="10">#REF!</definedName>
    <definedName name="生产列20" localSheetId="10">#REF!</definedName>
    <definedName name="生产列3" localSheetId="10">#REF!</definedName>
    <definedName name="生产列4" localSheetId="10">#REF!</definedName>
    <definedName name="生产列5" localSheetId="10">#REF!</definedName>
    <definedName name="生产列6" localSheetId="10">#REF!</definedName>
    <definedName name="生产列7" localSheetId="10">#REF!</definedName>
    <definedName name="生产列8" localSheetId="10">#REF!</definedName>
    <definedName name="生产列9" localSheetId="10">#REF!</definedName>
    <definedName name="生产期" localSheetId="10">#REF!</definedName>
    <definedName name="生产期1" localSheetId="10">#REF!</definedName>
    <definedName name="生产期11" localSheetId="10">#REF!</definedName>
    <definedName name="生产期15" localSheetId="10">#REF!</definedName>
    <definedName name="生产期16" localSheetId="10">#REF!</definedName>
    <definedName name="生产期17" localSheetId="10">#REF!</definedName>
    <definedName name="生产期19" localSheetId="10">#REF!</definedName>
    <definedName name="生产期2" localSheetId="10">#REF!</definedName>
    <definedName name="生产期20" localSheetId="10">#REF!</definedName>
    <definedName name="生产期3" localSheetId="10">#REF!</definedName>
    <definedName name="生产期4" localSheetId="10">#REF!</definedName>
    <definedName name="生产期5" localSheetId="10">#REF!</definedName>
    <definedName name="生产期6" localSheetId="10">#REF!</definedName>
    <definedName name="生产期7" localSheetId="10">#REF!</definedName>
    <definedName name="生产期8" localSheetId="10">#REF!</definedName>
    <definedName name="生产期9" localSheetId="10">#REF!</definedName>
    <definedName name="是" localSheetId="10">#REF!</definedName>
    <definedName name="脱钩" localSheetId="10">#REF!</definedName>
    <definedName name="先征后返徐2" localSheetId="10">#REF!</definedName>
    <definedName name="预备费分项目" localSheetId="10">#REF!</definedName>
    <definedName name="综合" localSheetId="10">#REF!</definedName>
    <definedName name="综核" localSheetId="10">#REF!</definedName>
    <definedName name="a" localSheetId="0">#REF!</definedName>
    <definedName name="aaaa" localSheetId="0">#REF!</definedName>
    <definedName name="bbb" localSheetId="0">#REF!</definedName>
    <definedName name="ccc" localSheetId="0">#REF!</definedName>
    <definedName name="database2" localSheetId="0">#REF!</definedName>
    <definedName name="database3" localSheetId="0">#REF!</definedName>
    <definedName name="fg" localSheetId="0">#REF!</definedName>
    <definedName name="hhhh" localSheetId="0">#REF!</definedName>
    <definedName name="kkkk" localSheetId="0">#REF!</definedName>
    <definedName name="_xlnm.Print_Area" localSheetId="0">封皮!$A$1:$K$23</definedName>
    <definedName name="Print_Area_MI" localSheetId="0">#REF!</definedName>
    <definedName name="_xlnm.Print_Titles" localSheetId="0" hidden="1">#REF!</definedName>
    <definedName name="zhe" localSheetId="0">#REF!</definedName>
    <definedName name="啊" localSheetId="0">#REF!</definedName>
    <definedName name="大调动" localSheetId="0">#REF!</definedName>
    <definedName name="鹅eee" localSheetId="0">#REF!</definedName>
    <definedName name="饿" localSheetId="0">#REF!</definedName>
    <definedName name="汇率" localSheetId="0">#REF!</definedName>
    <definedName name="胶" localSheetId="0">#REF!</definedName>
    <definedName name="结构" localSheetId="0">#REF!</definedName>
    <definedName name="经7" localSheetId="0">#REF!</definedName>
    <definedName name="经二7" localSheetId="0">#REF!</definedName>
    <definedName name="经二8" localSheetId="0">#REF!</definedName>
    <definedName name="经一7" localSheetId="0">#REF!</definedName>
    <definedName name="전" localSheetId="0">#REF!</definedName>
    <definedName name="주택사업본부" localSheetId="0">#REF!</definedName>
    <definedName name="철구사업본부" localSheetId="0">#REF!</definedName>
    <definedName name="生产列1" localSheetId="0">#REF!</definedName>
    <definedName name="生产列11" localSheetId="0">#REF!</definedName>
    <definedName name="生产列15" localSheetId="0">#REF!</definedName>
    <definedName name="生产列16" localSheetId="0">#REF!</definedName>
    <definedName name="生产列17" localSheetId="0">#REF!</definedName>
    <definedName name="生产列19" localSheetId="0">#REF!</definedName>
    <definedName name="生产列2" localSheetId="0">#REF!</definedName>
    <definedName name="生产列20" localSheetId="0">#REF!</definedName>
    <definedName name="生产列3" localSheetId="0">#REF!</definedName>
    <definedName name="生产列4" localSheetId="0">#REF!</definedName>
    <definedName name="生产列5" localSheetId="0">#REF!</definedName>
    <definedName name="生产列6" localSheetId="0">#REF!</definedName>
    <definedName name="生产列7" localSheetId="0">#REF!</definedName>
    <definedName name="生产列8" localSheetId="0">#REF!</definedName>
    <definedName name="生产列9" localSheetId="0">#REF!</definedName>
    <definedName name="生产期" localSheetId="0">#REF!</definedName>
    <definedName name="生产期1" localSheetId="0">#REF!</definedName>
    <definedName name="生产期11" localSheetId="0">#REF!</definedName>
    <definedName name="生产期15" localSheetId="0">#REF!</definedName>
    <definedName name="生产期16" localSheetId="0">#REF!</definedName>
    <definedName name="生产期17" localSheetId="0">#REF!</definedName>
    <definedName name="生产期19" localSheetId="0">#REF!</definedName>
    <definedName name="生产期2" localSheetId="0">#REF!</definedName>
    <definedName name="生产期20" localSheetId="0">#REF!</definedName>
    <definedName name="生产期3" localSheetId="0">#REF!</definedName>
    <definedName name="生产期4" localSheetId="0">#REF!</definedName>
    <definedName name="生产期5" localSheetId="0">#REF!</definedName>
    <definedName name="生产期6" localSheetId="0">#REF!</definedName>
    <definedName name="生产期7" localSheetId="0">#REF!</definedName>
    <definedName name="生产期8" localSheetId="0">#REF!</definedName>
    <definedName name="生产期9" localSheetId="0">#REF!</definedName>
    <definedName name="是" localSheetId="0">#REF!</definedName>
    <definedName name="脱钩" localSheetId="0">#REF!</definedName>
    <definedName name="先征后返徐2" localSheetId="0">#REF!</definedName>
    <definedName name="预备费分项目" localSheetId="0">#REF!</definedName>
    <definedName name="综合" localSheetId="0">#REF!</definedName>
    <definedName name="综核" localSheetId="0">#REF!</definedName>
    <definedName name="Database" localSheetId="0" hidden="1">#REF!</definedName>
    <definedName name="a" localSheetId="1">#REF!</definedName>
    <definedName name="aaaa" localSheetId="1">#REF!</definedName>
    <definedName name="bbb" localSheetId="1">#REF!</definedName>
    <definedName name="ccc" localSheetId="1">#REF!</definedName>
    <definedName name="Database" localSheetId="1" hidden="1">#REF!</definedName>
    <definedName name="database2" localSheetId="1">#REF!</definedName>
    <definedName name="database3" localSheetId="1">#REF!</definedName>
    <definedName name="fg" localSheetId="1">#REF!</definedName>
    <definedName name="hhhh" localSheetId="1">#REF!</definedName>
    <definedName name="kkkk" localSheetId="1">#REF!</definedName>
    <definedName name="_xlnm.Print_Area" localSheetId="1">一般公共预算!$A$1:$K$25</definedName>
    <definedName name="Print_Area_MI" localSheetId="1">#REF!</definedName>
    <definedName name="_xlnm.Print_Titles" localSheetId="1" hidden="1">#REF!</definedName>
    <definedName name="zhe" localSheetId="1">#REF!</definedName>
    <definedName name="啊" localSheetId="1">#REF!</definedName>
    <definedName name="大调动" localSheetId="1">#REF!</definedName>
    <definedName name="鹅eee" localSheetId="1">#REF!</definedName>
    <definedName name="饿" localSheetId="1">#REF!</definedName>
    <definedName name="汇率" localSheetId="1">#REF!</definedName>
    <definedName name="胶" localSheetId="1">#REF!</definedName>
    <definedName name="结构" localSheetId="1">#REF!</definedName>
    <definedName name="经7" localSheetId="1">#REF!</definedName>
    <definedName name="经二7" localSheetId="1">#REF!</definedName>
    <definedName name="经二8" localSheetId="1">#REF!</definedName>
    <definedName name="经一7" localSheetId="1">#REF!</definedName>
    <definedName name="전" localSheetId="1">#REF!</definedName>
    <definedName name="주택사업본부" localSheetId="1">#REF!</definedName>
    <definedName name="철구사업본부" localSheetId="1">#REF!</definedName>
    <definedName name="生产列1" localSheetId="1">#REF!</definedName>
    <definedName name="生产列11" localSheetId="1">#REF!</definedName>
    <definedName name="生产列15" localSheetId="1">#REF!</definedName>
    <definedName name="生产列16" localSheetId="1">#REF!</definedName>
    <definedName name="生产列17" localSheetId="1">#REF!</definedName>
    <definedName name="生产列19" localSheetId="1">#REF!</definedName>
    <definedName name="生产列2" localSheetId="1">#REF!</definedName>
    <definedName name="生产列20" localSheetId="1">#REF!</definedName>
    <definedName name="生产列3" localSheetId="1">#REF!</definedName>
    <definedName name="生产列4" localSheetId="1">#REF!</definedName>
    <definedName name="生产列5" localSheetId="1">#REF!</definedName>
    <definedName name="生产列6" localSheetId="1">#REF!</definedName>
    <definedName name="生产列7" localSheetId="1">#REF!</definedName>
    <definedName name="生产列8" localSheetId="1">#REF!</definedName>
    <definedName name="生产列9" localSheetId="1">#REF!</definedName>
    <definedName name="生产期" localSheetId="1">#REF!</definedName>
    <definedName name="生产期1" localSheetId="1">#REF!</definedName>
    <definedName name="生产期11" localSheetId="1">#REF!</definedName>
    <definedName name="生产期15" localSheetId="1">#REF!</definedName>
    <definedName name="生产期16" localSheetId="1">#REF!</definedName>
    <definedName name="生产期17" localSheetId="1">#REF!</definedName>
    <definedName name="生产期19" localSheetId="1">#REF!</definedName>
    <definedName name="生产期2" localSheetId="1">#REF!</definedName>
    <definedName name="生产期20" localSheetId="1">#REF!</definedName>
    <definedName name="生产期3" localSheetId="1">#REF!</definedName>
    <definedName name="生产期4" localSheetId="1">#REF!</definedName>
    <definedName name="生产期5" localSheetId="1">#REF!</definedName>
    <definedName name="生产期6" localSheetId="1">#REF!</definedName>
    <definedName name="生产期7" localSheetId="1">#REF!</definedName>
    <definedName name="生产期8" localSheetId="1">#REF!</definedName>
    <definedName name="生产期9" localSheetId="1">#REF!</definedName>
    <definedName name="是" localSheetId="1">#REF!</definedName>
    <definedName name="脱钩" localSheetId="1">#REF!</definedName>
    <definedName name="先征后返徐2" localSheetId="1">#REF!</definedName>
    <definedName name="预备费分项目" localSheetId="1">#REF!</definedName>
    <definedName name="综合" localSheetId="1">#REF!</definedName>
    <definedName name="综核" localSheetId="1">#REF!</definedName>
    <definedName name="a" localSheetId="6">#REF!</definedName>
    <definedName name="aaaa" localSheetId="6">#REF!</definedName>
    <definedName name="bbb" localSheetId="6">#REF!</definedName>
    <definedName name="ccc" localSheetId="6">#REF!</definedName>
    <definedName name="database2" localSheetId="6">#REF!</definedName>
    <definedName name="database3" localSheetId="6">#REF!</definedName>
    <definedName name="fg" localSheetId="6">#REF!</definedName>
    <definedName name="hhhh" localSheetId="6">#REF!</definedName>
    <definedName name="kkkk" localSheetId="6">#REF!</definedName>
    <definedName name="_xlnm.Print_Area" localSheetId="6">#REF!</definedName>
    <definedName name="Print_Area_MI" localSheetId="6">#REF!</definedName>
    <definedName name="_xlnm.Print_Titles" localSheetId="6" hidden="1">#REF!</definedName>
    <definedName name="zhe" localSheetId="6">#REF!</definedName>
    <definedName name="啊" localSheetId="6">#REF!</definedName>
    <definedName name="大调动" localSheetId="6">#REF!</definedName>
    <definedName name="鹅eee" localSheetId="6">#REF!</definedName>
    <definedName name="饿" localSheetId="6">#REF!</definedName>
    <definedName name="汇率" localSheetId="6">#REF!</definedName>
    <definedName name="胶" localSheetId="6">#REF!</definedName>
    <definedName name="结构" localSheetId="6">#REF!</definedName>
    <definedName name="经7" localSheetId="6">#REF!</definedName>
    <definedName name="经二7" localSheetId="6">#REF!</definedName>
    <definedName name="经二8" localSheetId="6">#REF!</definedName>
    <definedName name="经一7" localSheetId="6">#REF!</definedName>
    <definedName name="전" localSheetId="6">#REF!</definedName>
    <definedName name="주택사업본부" localSheetId="6">#REF!</definedName>
    <definedName name="철구사업본부" localSheetId="6">#REF!</definedName>
    <definedName name="生产列1" localSheetId="6">#REF!</definedName>
    <definedName name="生产列11" localSheetId="6">#REF!</definedName>
    <definedName name="生产列15" localSheetId="6">#REF!</definedName>
    <definedName name="生产列16" localSheetId="6">#REF!</definedName>
    <definedName name="生产列17" localSheetId="6">#REF!</definedName>
    <definedName name="生产列19" localSheetId="6">#REF!</definedName>
    <definedName name="生产列2" localSheetId="6">#REF!</definedName>
    <definedName name="生产列20" localSheetId="6">#REF!</definedName>
    <definedName name="生产列3" localSheetId="6">#REF!</definedName>
    <definedName name="生产列4" localSheetId="6">#REF!</definedName>
    <definedName name="生产列5" localSheetId="6">#REF!</definedName>
    <definedName name="生产列6" localSheetId="6">#REF!</definedName>
    <definedName name="生产列7" localSheetId="6">#REF!</definedName>
    <definedName name="生产列8" localSheetId="6">#REF!</definedName>
    <definedName name="生产列9" localSheetId="6">#REF!</definedName>
    <definedName name="生产期" localSheetId="6">#REF!</definedName>
    <definedName name="生产期1" localSheetId="6">#REF!</definedName>
    <definedName name="生产期11" localSheetId="6">#REF!</definedName>
    <definedName name="生产期15" localSheetId="6">#REF!</definedName>
    <definedName name="生产期16" localSheetId="6">#REF!</definedName>
    <definedName name="生产期17" localSheetId="6">#REF!</definedName>
    <definedName name="生产期19" localSheetId="6">#REF!</definedName>
    <definedName name="生产期2" localSheetId="6">#REF!</definedName>
    <definedName name="生产期20" localSheetId="6">#REF!</definedName>
    <definedName name="生产期3" localSheetId="6">#REF!</definedName>
    <definedName name="生产期4" localSheetId="6">#REF!</definedName>
    <definedName name="生产期5" localSheetId="6">#REF!</definedName>
    <definedName name="生产期6" localSheetId="6">#REF!</definedName>
    <definedName name="生产期7" localSheetId="6">#REF!</definedName>
    <definedName name="生产期8" localSheetId="6">#REF!</definedName>
    <definedName name="生产期9" localSheetId="6">#REF!</definedName>
    <definedName name="是" localSheetId="6">#REF!</definedName>
    <definedName name="脱钩" localSheetId="6">#REF!</definedName>
    <definedName name="先征后返徐2" localSheetId="6">#REF!</definedName>
    <definedName name="预备费分项目" localSheetId="6">#REF!</definedName>
    <definedName name="综合" localSheetId="6">#REF!</definedName>
    <definedName name="综核" localSheetId="6">#REF!</definedName>
    <definedName name="a" localSheetId="8">#REF!</definedName>
    <definedName name="aaaa" localSheetId="8">#REF!</definedName>
    <definedName name="bbb" localSheetId="8">#REF!</definedName>
    <definedName name="ccc" localSheetId="8">#REF!</definedName>
    <definedName name="Database" localSheetId="8" hidden="1">#REF!</definedName>
    <definedName name="database2" localSheetId="8">#REF!</definedName>
    <definedName name="database3" localSheetId="8">#REF!</definedName>
    <definedName name="fg" localSheetId="8">#REF!</definedName>
    <definedName name="hhhh" localSheetId="8">#REF!</definedName>
    <definedName name="kkkk" localSheetId="8">#REF!</definedName>
    <definedName name="_xlnm.Print_Area" localSheetId="8">政府性基金预算!$A$1:$K$25</definedName>
    <definedName name="Print_Area_MI" localSheetId="8">#REF!</definedName>
    <definedName name="_xlnm.Print_Titles" localSheetId="8" hidden="1">#REF!</definedName>
    <definedName name="zhe" localSheetId="8">#REF!</definedName>
    <definedName name="啊" localSheetId="8">#REF!</definedName>
    <definedName name="大调动" localSheetId="8">#REF!</definedName>
    <definedName name="鹅eee" localSheetId="8">#REF!</definedName>
    <definedName name="饿" localSheetId="8">#REF!</definedName>
    <definedName name="汇率" localSheetId="8">#REF!</definedName>
    <definedName name="胶" localSheetId="8">#REF!</definedName>
    <definedName name="结构" localSheetId="8">#REF!</definedName>
    <definedName name="经7" localSheetId="8">#REF!</definedName>
    <definedName name="经二7" localSheetId="8">#REF!</definedName>
    <definedName name="经二8" localSheetId="8">#REF!</definedName>
    <definedName name="经一7" localSheetId="8">#REF!</definedName>
    <definedName name="전" localSheetId="8">#REF!</definedName>
    <definedName name="주택사업본부" localSheetId="8">#REF!</definedName>
    <definedName name="철구사업본부" localSheetId="8">#REF!</definedName>
    <definedName name="生产列1" localSheetId="8">#REF!</definedName>
    <definedName name="生产列11" localSheetId="8">#REF!</definedName>
    <definedName name="生产列15" localSheetId="8">#REF!</definedName>
    <definedName name="生产列16" localSheetId="8">#REF!</definedName>
    <definedName name="生产列17" localSheetId="8">#REF!</definedName>
    <definedName name="生产列19" localSheetId="8">#REF!</definedName>
    <definedName name="生产列2" localSheetId="8">#REF!</definedName>
    <definedName name="生产列20" localSheetId="8">#REF!</definedName>
    <definedName name="生产列3" localSheetId="8">#REF!</definedName>
    <definedName name="生产列4" localSheetId="8">#REF!</definedName>
    <definedName name="生产列5" localSheetId="8">#REF!</definedName>
    <definedName name="生产列6" localSheetId="8">#REF!</definedName>
    <definedName name="生产列7" localSheetId="8">#REF!</definedName>
    <definedName name="生产列8" localSheetId="8">#REF!</definedName>
    <definedName name="生产列9" localSheetId="8">#REF!</definedName>
    <definedName name="生产期" localSheetId="8">#REF!</definedName>
    <definedName name="生产期1" localSheetId="8">#REF!</definedName>
    <definedName name="生产期11" localSheetId="8">#REF!</definedName>
    <definedName name="生产期15" localSheetId="8">#REF!</definedName>
    <definedName name="生产期16" localSheetId="8">#REF!</definedName>
    <definedName name="生产期17" localSheetId="8">#REF!</definedName>
    <definedName name="生产期19" localSheetId="8">#REF!</definedName>
    <definedName name="生产期2" localSheetId="8">#REF!</definedName>
    <definedName name="生产期20" localSheetId="8">#REF!</definedName>
    <definedName name="生产期3" localSheetId="8">#REF!</definedName>
    <definedName name="生产期4" localSheetId="8">#REF!</definedName>
    <definedName name="生产期5" localSheetId="8">#REF!</definedName>
    <definedName name="生产期6" localSheetId="8">#REF!</definedName>
    <definedName name="生产期7" localSheetId="8">#REF!</definedName>
    <definedName name="生产期8" localSheetId="8">#REF!</definedName>
    <definedName name="生产期9" localSheetId="8">#REF!</definedName>
    <definedName name="是" localSheetId="8">#REF!</definedName>
    <definedName name="脱钩" localSheetId="8">#REF!</definedName>
    <definedName name="先征后返徐2" localSheetId="8">#REF!</definedName>
    <definedName name="预备费分项目" localSheetId="8">#REF!</definedName>
    <definedName name="综合" localSheetId="8">#REF!</definedName>
    <definedName name="综核" localSheetId="8">#REF!</definedName>
    <definedName name="a" localSheetId="13">#REF!</definedName>
    <definedName name="aaaa" localSheetId="13">#REF!</definedName>
    <definedName name="bbb" localSheetId="13">#REF!</definedName>
    <definedName name="ccc" localSheetId="13">#REF!</definedName>
    <definedName name="Database" localSheetId="13" hidden="1">#REF!</definedName>
    <definedName name="database2" localSheetId="13">#REF!</definedName>
    <definedName name="database3" localSheetId="13">#REF!</definedName>
    <definedName name="fg" localSheetId="13">#REF!</definedName>
    <definedName name="hhhh" localSheetId="13">#REF!</definedName>
    <definedName name="kkkk" localSheetId="13">#REF!</definedName>
    <definedName name="_xlnm.Print_Area" localSheetId="13">社会保险基金预算!$A$1:$K$25</definedName>
    <definedName name="Print_Area_MI" localSheetId="13">#REF!</definedName>
    <definedName name="_xlnm.Print_Titles" localSheetId="13" hidden="1">#REF!</definedName>
    <definedName name="zhe" localSheetId="13">#REF!</definedName>
    <definedName name="啊" localSheetId="13">#REF!</definedName>
    <definedName name="大调动" localSheetId="13">#REF!</definedName>
    <definedName name="鹅eee" localSheetId="13">#REF!</definedName>
    <definedName name="饿" localSheetId="13">#REF!</definedName>
    <definedName name="汇率" localSheetId="13">#REF!</definedName>
    <definedName name="胶" localSheetId="13">#REF!</definedName>
    <definedName name="结构" localSheetId="13">#REF!</definedName>
    <definedName name="经7" localSheetId="13">#REF!</definedName>
    <definedName name="经二7" localSheetId="13">#REF!</definedName>
    <definedName name="经二8" localSheetId="13">#REF!</definedName>
    <definedName name="经一7" localSheetId="13">#REF!</definedName>
    <definedName name="전" localSheetId="13">#REF!</definedName>
    <definedName name="주택사업본부" localSheetId="13">#REF!</definedName>
    <definedName name="철구사업본부" localSheetId="13">#REF!</definedName>
    <definedName name="生产列1" localSheetId="13">#REF!</definedName>
    <definedName name="生产列11" localSheetId="13">#REF!</definedName>
    <definedName name="生产列15" localSheetId="13">#REF!</definedName>
    <definedName name="生产列16" localSheetId="13">#REF!</definedName>
    <definedName name="生产列17" localSheetId="13">#REF!</definedName>
    <definedName name="生产列19" localSheetId="13">#REF!</definedName>
    <definedName name="生产列2" localSheetId="13">#REF!</definedName>
    <definedName name="生产列20" localSheetId="13">#REF!</definedName>
    <definedName name="生产列3" localSheetId="13">#REF!</definedName>
    <definedName name="生产列4" localSheetId="13">#REF!</definedName>
    <definedName name="生产列5" localSheetId="13">#REF!</definedName>
    <definedName name="生产列6" localSheetId="13">#REF!</definedName>
    <definedName name="生产列7" localSheetId="13">#REF!</definedName>
    <definedName name="生产列8" localSheetId="13">#REF!</definedName>
    <definedName name="生产列9" localSheetId="13">#REF!</definedName>
    <definedName name="生产期" localSheetId="13">#REF!</definedName>
    <definedName name="生产期1" localSheetId="13">#REF!</definedName>
    <definedName name="生产期11" localSheetId="13">#REF!</definedName>
    <definedName name="生产期15" localSheetId="13">#REF!</definedName>
    <definedName name="生产期16" localSheetId="13">#REF!</definedName>
    <definedName name="生产期17" localSheetId="13">#REF!</definedName>
    <definedName name="生产期19" localSheetId="13">#REF!</definedName>
    <definedName name="生产期2" localSheetId="13">#REF!</definedName>
    <definedName name="生产期20" localSheetId="13">#REF!</definedName>
    <definedName name="生产期3" localSheetId="13">#REF!</definedName>
    <definedName name="生产期4" localSheetId="13">#REF!</definedName>
    <definedName name="生产期5" localSheetId="13">#REF!</definedName>
    <definedName name="生产期6" localSheetId="13">#REF!</definedName>
    <definedName name="生产期7" localSheetId="13">#REF!</definedName>
    <definedName name="生产期8" localSheetId="13">#REF!</definedName>
    <definedName name="生产期9" localSheetId="13">#REF!</definedName>
    <definedName name="是" localSheetId="13">#REF!</definedName>
    <definedName name="脱钩" localSheetId="13">#REF!</definedName>
    <definedName name="先征后返徐2" localSheetId="13">#REF!</definedName>
    <definedName name="预备费分项目" localSheetId="13">#REF!</definedName>
    <definedName name="综合" localSheetId="13">#REF!</definedName>
    <definedName name="综核" localSheetId="13">#REF!</definedName>
    <definedName name="a" localSheetId="17">#REF!</definedName>
    <definedName name="aaaa" localSheetId="17">#REF!</definedName>
    <definedName name="bbb" localSheetId="17">#REF!</definedName>
    <definedName name="ccc" localSheetId="17">#REF!</definedName>
    <definedName name="Database" localSheetId="17" hidden="1">#REF!</definedName>
    <definedName name="database2" localSheetId="17">#REF!</definedName>
    <definedName name="database3" localSheetId="17">#REF!</definedName>
    <definedName name="fg" localSheetId="17">#REF!</definedName>
    <definedName name="hhhh" localSheetId="17">#REF!</definedName>
    <definedName name="kkkk" localSheetId="17">#REF!</definedName>
    <definedName name="_xlnm.Print_Area" localSheetId="17">国有资本经营预算!$A$1:$K$25</definedName>
    <definedName name="Print_Area_MI" localSheetId="17">#REF!</definedName>
    <definedName name="_xlnm.Print_Titles" localSheetId="17" hidden="1">#REF!</definedName>
    <definedName name="zhe" localSheetId="17">#REF!</definedName>
    <definedName name="啊" localSheetId="17">#REF!</definedName>
    <definedName name="大调动" localSheetId="17">#REF!</definedName>
    <definedName name="鹅eee" localSheetId="17">#REF!</definedName>
    <definedName name="饿" localSheetId="17">#REF!</definedName>
    <definedName name="汇率" localSheetId="17">#REF!</definedName>
    <definedName name="胶" localSheetId="17">#REF!</definedName>
    <definedName name="结构" localSheetId="17">#REF!</definedName>
    <definedName name="经7" localSheetId="17">#REF!</definedName>
    <definedName name="经二7" localSheetId="17">#REF!</definedName>
    <definedName name="经二8" localSheetId="17">#REF!</definedName>
    <definedName name="经一7" localSheetId="17">#REF!</definedName>
    <definedName name="전" localSheetId="17">#REF!</definedName>
    <definedName name="주택사업본부" localSheetId="17">#REF!</definedName>
    <definedName name="철구사업본부" localSheetId="17">#REF!</definedName>
    <definedName name="生产列1" localSheetId="17">#REF!</definedName>
    <definedName name="生产列11" localSheetId="17">#REF!</definedName>
    <definedName name="生产列15" localSheetId="17">#REF!</definedName>
    <definedName name="生产列16" localSheetId="17">#REF!</definedName>
    <definedName name="生产列17" localSheetId="17">#REF!</definedName>
    <definedName name="生产列19" localSheetId="17">#REF!</definedName>
    <definedName name="生产列2" localSheetId="17">#REF!</definedName>
    <definedName name="生产列20" localSheetId="17">#REF!</definedName>
    <definedName name="生产列3" localSheetId="17">#REF!</definedName>
    <definedName name="生产列4" localSheetId="17">#REF!</definedName>
    <definedName name="生产列5" localSheetId="17">#REF!</definedName>
    <definedName name="生产列6" localSheetId="17">#REF!</definedName>
    <definedName name="生产列7" localSheetId="17">#REF!</definedName>
    <definedName name="生产列8" localSheetId="17">#REF!</definedName>
    <definedName name="生产列9" localSheetId="17">#REF!</definedName>
    <definedName name="生产期" localSheetId="17">#REF!</definedName>
    <definedName name="生产期1" localSheetId="17">#REF!</definedName>
    <definedName name="生产期11" localSheetId="17">#REF!</definedName>
    <definedName name="生产期15" localSheetId="17">#REF!</definedName>
    <definedName name="生产期16" localSheetId="17">#REF!</definedName>
    <definedName name="生产期17" localSheetId="17">#REF!</definedName>
    <definedName name="生产期19" localSheetId="17">#REF!</definedName>
    <definedName name="生产期2" localSheetId="17">#REF!</definedName>
    <definedName name="生产期20" localSheetId="17">#REF!</definedName>
    <definedName name="生产期3" localSheetId="17">#REF!</definedName>
    <definedName name="生产期4" localSheetId="17">#REF!</definedName>
    <definedName name="生产期5" localSheetId="17">#REF!</definedName>
    <definedName name="生产期6" localSheetId="17">#REF!</definedName>
    <definedName name="生产期7" localSheetId="17">#REF!</definedName>
    <definedName name="生产期8" localSheetId="17">#REF!</definedName>
    <definedName name="生产期9" localSheetId="17">#REF!</definedName>
    <definedName name="是" localSheetId="17">#REF!</definedName>
    <definedName name="脱钩" localSheetId="17">#REF!</definedName>
    <definedName name="先征后返徐2" localSheetId="17">#REF!</definedName>
    <definedName name="预备费分项目" localSheetId="17">#REF!</definedName>
    <definedName name="综合" localSheetId="17">#REF!</definedName>
    <definedName name="综核" localSheetId="17">#REF!</definedName>
    <definedName name="_xlnm._FilterDatabase" localSheetId="14" hidden="1">'11区级收入'!$A$4:$E$15</definedName>
    <definedName name="a" localSheetId="14">#REF!</definedName>
    <definedName name="aaaa" localSheetId="14">#REF!</definedName>
    <definedName name="bbb" localSheetId="14">#REF!</definedName>
    <definedName name="ccc" localSheetId="14">#REF!</definedName>
    <definedName name="database2" localSheetId="14">#REF!</definedName>
    <definedName name="database3" localSheetId="14">#REF!</definedName>
    <definedName name="fg" localSheetId="14">#REF!</definedName>
    <definedName name="hhhh" localSheetId="14">#REF!</definedName>
    <definedName name="kkkk" localSheetId="14">#REF!</definedName>
    <definedName name="_xlnm.Print_Area" localSheetId="14">'11区级收入'!$A$1:$G$38</definedName>
    <definedName name="Print_Area_MI" localSheetId="14">#REF!</definedName>
    <definedName name="_xlnm.Print_Titles" localSheetId="14" hidden="1">#REF!</definedName>
    <definedName name="zhe" localSheetId="14">#REF!</definedName>
    <definedName name="啊" localSheetId="14">#REF!</definedName>
    <definedName name="大调动" localSheetId="14">#REF!</definedName>
    <definedName name="鹅eee" localSheetId="14">#REF!</definedName>
    <definedName name="饿" localSheetId="14">#REF!</definedName>
    <definedName name="汇率" localSheetId="14">#REF!</definedName>
    <definedName name="胶" localSheetId="14">#REF!</definedName>
    <definedName name="结构" localSheetId="14">#REF!</definedName>
    <definedName name="经7" localSheetId="14">#REF!</definedName>
    <definedName name="经二7" localSheetId="14">#REF!</definedName>
    <definedName name="经二8" localSheetId="14">#REF!</definedName>
    <definedName name="经一7" localSheetId="14">#REF!</definedName>
    <definedName name="전" localSheetId="14">#REF!</definedName>
    <definedName name="주택사업본부" localSheetId="14">#REF!</definedName>
    <definedName name="철구사업본부" localSheetId="14">#REF!</definedName>
    <definedName name="生产列1" localSheetId="14">#REF!</definedName>
    <definedName name="生产列11" localSheetId="14">#REF!</definedName>
    <definedName name="生产列15" localSheetId="14">#REF!</definedName>
    <definedName name="生产列16" localSheetId="14">#REF!</definedName>
    <definedName name="生产列17" localSheetId="14">#REF!</definedName>
    <definedName name="生产列19" localSheetId="14">#REF!</definedName>
    <definedName name="生产列2" localSheetId="14">#REF!</definedName>
    <definedName name="生产列20" localSheetId="14">#REF!</definedName>
    <definedName name="生产列3" localSheetId="14">#REF!</definedName>
    <definedName name="生产列4" localSheetId="14">#REF!</definedName>
    <definedName name="生产列5" localSheetId="14">#REF!</definedName>
    <definedName name="生产列6" localSheetId="14">#REF!</definedName>
    <definedName name="生产列7" localSheetId="14">#REF!</definedName>
    <definedName name="生产列8" localSheetId="14">#REF!</definedName>
    <definedName name="生产列9" localSheetId="14">#REF!</definedName>
    <definedName name="生产期" localSheetId="14">#REF!</definedName>
    <definedName name="生产期1" localSheetId="14">#REF!</definedName>
    <definedName name="生产期11" localSheetId="14">#REF!</definedName>
    <definedName name="生产期15" localSheetId="14">#REF!</definedName>
    <definedName name="生产期16" localSheetId="14">#REF!</definedName>
    <definedName name="生产期17" localSheetId="14">#REF!</definedName>
    <definedName name="生产期19" localSheetId="14">#REF!</definedName>
    <definedName name="生产期2" localSheetId="14">#REF!</definedName>
    <definedName name="生产期20" localSheetId="14">#REF!</definedName>
    <definedName name="生产期3" localSheetId="14">#REF!</definedName>
    <definedName name="生产期4" localSheetId="14">#REF!</definedName>
    <definedName name="生产期5" localSheetId="14">#REF!</definedName>
    <definedName name="生产期6" localSheetId="14">#REF!</definedName>
    <definedName name="生产期7" localSheetId="14">#REF!</definedName>
    <definedName name="生产期8" localSheetId="14">#REF!</definedName>
    <definedName name="生产期9" localSheetId="14">#REF!</definedName>
    <definedName name="是" localSheetId="14">#REF!</definedName>
    <definedName name="脱钩" localSheetId="14">#REF!</definedName>
    <definedName name="先征后返徐2" localSheetId="14">#REF!</definedName>
    <definedName name="预备费分项目" localSheetId="14">#REF!</definedName>
    <definedName name="综合" localSheetId="14">#REF!</definedName>
    <definedName name="综核" localSheetId="14">#REF!</definedName>
    <definedName name="_xlnm._FilterDatabase" localSheetId="15" hidden="1">'12区级支出'!$A$4:$E$13</definedName>
    <definedName name="a" localSheetId="15">#REF!</definedName>
    <definedName name="aaaa" localSheetId="15">#REF!</definedName>
    <definedName name="bbb" localSheetId="15">#REF!</definedName>
    <definedName name="ccc" localSheetId="15">#REF!</definedName>
    <definedName name="database2" localSheetId="15">#REF!</definedName>
    <definedName name="database3" localSheetId="15">#REF!</definedName>
    <definedName name="fg" localSheetId="15">#REF!</definedName>
    <definedName name="hhhh" localSheetId="15">#REF!</definedName>
    <definedName name="kkkk" localSheetId="15">#REF!</definedName>
    <definedName name="_xlnm.Print_Area" localSheetId="15">'12区级支出'!$A$1:$G$25</definedName>
    <definedName name="Print_Area_MI" localSheetId="15">#REF!</definedName>
    <definedName name="_xlnm.Print_Titles" localSheetId="15" hidden="1">#REF!</definedName>
    <definedName name="zhe" localSheetId="15">#REF!</definedName>
    <definedName name="啊" localSheetId="15">#REF!</definedName>
    <definedName name="大调动" localSheetId="15">#REF!</definedName>
    <definedName name="鹅eee" localSheetId="15">#REF!</definedName>
    <definedName name="饿" localSheetId="15">#REF!</definedName>
    <definedName name="汇率" localSheetId="15">#REF!</definedName>
    <definedName name="胶" localSheetId="15">#REF!</definedName>
    <definedName name="结构" localSheetId="15">#REF!</definedName>
    <definedName name="经7" localSheetId="15">#REF!</definedName>
    <definedName name="经二7" localSheetId="15">#REF!</definedName>
    <definedName name="经二8" localSheetId="15">#REF!</definedName>
    <definedName name="经一7" localSheetId="15">#REF!</definedName>
    <definedName name="전" localSheetId="15">#REF!</definedName>
    <definedName name="주택사업본부" localSheetId="15">#REF!</definedName>
    <definedName name="철구사업본부" localSheetId="15">#REF!</definedName>
    <definedName name="生产列1" localSheetId="15">#REF!</definedName>
    <definedName name="生产列11" localSheetId="15">#REF!</definedName>
    <definedName name="生产列15" localSheetId="15">#REF!</definedName>
    <definedName name="生产列16" localSheetId="15">#REF!</definedName>
    <definedName name="生产列17" localSheetId="15">#REF!</definedName>
    <definedName name="生产列19" localSheetId="15">#REF!</definedName>
    <definedName name="生产列2" localSheetId="15">#REF!</definedName>
    <definedName name="生产列20" localSheetId="15">#REF!</definedName>
    <definedName name="生产列3" localSheetId="15">#REF!</definedName>
    <definedName name="生产列4" localSheetId="15">#REF!</definedName>
    <definedName name="生产列5" localSheetId="15">#REF!</definedName>
    <definedName name="生产列6" localSheetId="15">#REF!</definedName>
    <definedName name="生产列7" localSheetId="15">#REF!</definedName>
    <definedName name="生产列8" localSheetId="15">#REF!</definedName>
    <definedName name="生产列9" localSheetId="15">#REF!</definedName>
    <definedName name="生产期" localSheetId="15">#REF!</definedName>
    <definedName name="生产期1" localSheetId="15">#REF!</definedName>
    <definedName name="生产期11" localSheetId="15">#REF!</definedName>
    <definedName name="生产期15" localSheetId="15">#REF!</definedName>
    <definedName name="生产期16" localSheetId="15">#REF!</definedName>
    <definedName name="生产期17" localSheetId="15">#REF!</definedName>
    <definedName name="生产期19" localSheetId="15">#REF!</definedName>
    <definedName name="生产期2" localSheetId="15">#REF!</definedName>
    <definedName name="生产期20" localSheetId="15">#REF!</definedName>
    <definedName name="生产期3" localSheetId="15">#REF!</definedName>
    <definedName name="生产期4" localSheetId="15">#REF!</definedName>
    <definedName name="生产期5" localSheetId="15">#REF!</definedName>
    <definedName name="生产期6" localSheetId="15">#REF!</definedName>
    <definedName name="生产期7" localSheetId="15">#REF!</definedName>
    <definedName name="生产期8" localSheetId="15">#REF!</definedName>
    <definedName name="生产期9" localSheetId="15">#REF!</definedName>
    <definedName name="是" localSheetId="15">#REF!</definedName>
    <definedName name="脱钩" localSheetId="15">#REF!</definedName>
    <definedName name="先征后返徐2" localSheetId="15">#REF!</definedName>
    <definedName name="预备费分项目" localSheetId="15">#REF!</definedName>
    <definedName name="综合" localSheetId="15">#REF!</definedName>
    <definedName name="综核" localSheetId="15">#REF!</definedName>
    <definedName name="a" localSheetId="16">#REF!</definedName>
    <definedName name="aaaa" localSheetId="16">#REF!</definedName>
    <definedName name="bbb" localSheetId="16">#REF!</definedName>
    <definedName name="ccc" localSheetId="16">#REF!</definedName>
    <definedName name="database2" localSheetId="16">#REF!</definedName>
    <definedName name="database3" localSheetId="16">#REF!</definedName>
    <definedName name="fg" localSheetId="16">#REF!</definedName>
    <definedName name="hhhh" localSheetId="16">#REF!</definedName>
    <definedName name="kkkk" localSheetId="16">#REF!</definedName>
    <definedName name="_xlnm.Print_Area" localSheetId="16">'13结余'!$A$1:$G$23</definedName>
    <definedName name="Print_Area_MI" localSheetId="16">#REF!</definedName>
    <definedName name="_xlnm.Print_Titles" localSheetId="16" hidden="1">#REF!</definedName>
    <definedName name="zhe" localSheetId="16">#REF!</definedName>
    <definedName name="啊" localSheetId="16">#REF!</definedName>
    <definedName name="大调动" localSheetId="16">#REF!</definedName>
    <definedName name="鹅eee" localSheetId="16">#REF!</definedName>
    <definedName name="饿" localSheetId="16">#REF!</definedName>
    <definedName name="汇率" localSheetId="16">#REF!</definedName>
    <definedName name="胶" localSheetId="16">#REF!</definedName>
    <definedName name="结构" localSheetId="16">#REF!</definedName>
    <definedName name="经7" localSheetId="16">#REF!</definedName>
    <definedName name="经二7" localSheetId="16">#REF!</definedName>
    <definedName name="经二8" localSheetId="16">#REF!</definedName>
    <definedName name="经一7" localSheetId="16">#REF!</definedName>
    <definedName name="전" localSheetId="16">#REF!</definedName>
    <definedName name="주택사업본부" localSheetId="16">#REF!</definedName>
    <definedName name="철구사업본부" localSheetId="16">#REF!</definedName>
    <definedName name="生产列1" localSheetId="16">#REF!</definedName>
    <definedName name="生产列11" localSheetId="16">#REF!</definedName>
    <definedName name="生产列15" localSheetId="16">#REF!</definedName>
    <definedName name="生产列16" localSheetId="16">#REF!</definedName>
    <definedName name="生产列17" localSheetId="16">#REF!</definedName>
    <definedName name="生产列19" localSheetId="16">#REF!</definedName>
    <definedName name="生产列2" localSheetId="16">#REF!</definedName>
    <definedName name="生产列20" localSheetId="16">#REF!</definedName>
    <definedName name="生产列3" localSheetId="16">#REF!</definedName>
    <definedName name="生产列4" localSheetId="16">#REF!</definedName>
    <definedName name="生产列5" localSheetId="16">#REF!</definedName>
    <definedName name="生产列6" localSheetId="16">#REF!</definedName>
    <definedName name="生产列7" localSheetId="16">#REF!</definedName>
    <definedName name="生产列8" localSheetId="16">#REF!</definedName>
    <definedName name="生产列9" localSheetId="16">#REF!</definedName>
    <definedName name="生产期" localSheetId="16">#REF!</definedName>
    <definedName name="生产期1" localSheetId="16">#REF!</definedName>
    <definedName name="生产期11" localSheetId="16">#REF!</definedName>
    <definedName name="生产期15" localSheetId="16">#REF!</definedName>
    <definedName name="生产期16" localSheetId="16">#REF!</definedName>
    <definedName name="生产期17" localSheetId="16">#REF!</definedName>
    <definedName name="生产期19" localSheetId="16">#REF!</definedName>
    <definedName name="生产期2" localSheetId="16">#REF!</definedName>
    <definedName name="生产期20" localSheetId="16">#REF!</definedName>
    <definedName name="生产期3" localSheetId="16">#REF!</definedName>
    <definedName name="生产期4" localSheetId="16">#REF!</definedName>
    <definedName name="生产期5" localSheetId="16">#REF!</definedName>
    <definedName name="生产期6" localSheetId="16">#REF!</definedName>
    <definedName name="生产期7" localSheetId="16">#REF!</definedName>
    <definedName name="生产期8" localSheetId="16">#REF!</definedName>
    <definedName name="生产期9" localSheetId="16">#REF!</definedName>
    <definedName name="是" localSheetId="16">#REF!</definedName>
    <definedName name="脱钩" localSheetId="16">#REF!</definedName>
    <definedName name="先征后返徐2" localSheetId="16">#REF!</definedName>
    <definedName name="预备费分项目" localSheetId="16">#REF!</definedName>
    <definedName name="综合" localSheetId="16">#REF!</definedName>
    <definedName name="综核" localSheetId="16">#REF!</definedName>
    <definedName name="a" localSheetId="22">#REF!</definedName>
    <definedName name="aaaa" localSheetId="22">#REF!</definedName>
    <definedName name="bbb" localSheetId="22">#REF!</definedName>
    <definedName name="ccc" localSheetId="22">#REF!</definedName>
    <definedName name="database2" localSheetId="22">#REF!</definedName>
    <definedName name="database3" localSheetId="22">#REF!</definedName>
    <definedName name="fg" localSheetId="22">#REF!</definedName>
    <definedName name="hhhh" localSheetId="22">#REF!</definedName>
    <definedName name="kkkk" localSheetId="22">#REF!</definedName>
    <definedName name="_xlnm.Print_Area" localSheetId="22">#REF!</definedName>
    <definedName name="Print_Area_MI" localSheetId="22">#REF!</definedName>
    <definedName name="_xlnm.Print_Titles" localSheetId="22" hidden="1">#REF!</definedName>
    <definedName name="zhe" localSheetId="22">#REF!</definedName>
    <definedName name="啊" localSheetId="22">#REF!</definedName>
    <definedName name="大调动" localSheetId="22">#REF!</definedName>
    <definedName name="鹅eee" localSheetId="22">#REF!</definedName>
    <definedName name="饿" localSheetId="22">#REF!</definedName>
    <definedName name="汇率" localSheetId="22">#REF!</definedName>
    <definedName name="胶" localSheetId="22">#REF!</definedName>
    <definedName name="结构" localSheetId="22">#REF!</definedName>
    <definedName name="经7" localSheetId="22">#REF!</definedName>
    <definedName name="经二7" localSheetId="22">#REF!</definedName>
    <definedName name="经二8" localSheetId="22">#REF!</definedName>
    <definedName name="经一7" localSheetId="22">#REF!</definedName>
    <definedName name="전" localSheetId="22">#REF!</definedName>
    <definedName name="주택사업본부" localSheetId="22">#REF!</definedName>
    <definedName name="철구사업본부" localSheetId="22">#REF!</definedName>
    <definedName name="生产列1" localSheetId="22">#REF!</definedName>
    <definedName name="生产列11" localSheetId="22">#REF!</definedName>
    <definedName name="生产列15" localSheetId="22">#REF!</definedName>
    <definedName name="生产列16" localSheetId="22">#REF!</definedName>
    <definedName name="生产列17" localSheetId="22">#REF!</definedName>
    <definedName name="生产列19" localSheetId="22">#REF!</definedName>
    <definedName name="生产列2" localSheetId="22">#REF!</definedName>
    <definedName name="生产列20" localSheetId="22">#REF!</definedName>
    <definedName name="生产列3" localSheetId="22">#REF!</definedName>
    <definedName name="生产列4" localSheetId="22">#REF!</definedName>
    <definedName name="生产列5" localSheetId="22">#REF!</definedName>
    <definedName name="生产列6" localSheetId="22">#REF!</definedName>
    <definedName name="生产列7" localSheetId="22">#REF!</definedName>
    <definedName name="生产列8" localSheetId="22">#REF!</definedName>
    <definedName name="生产列9" localSheetId="22">#REF!</definedName>
    <definedName name="生产期" localSheetId="22">#REF!</definedName>
    <definedName name="生产期1" localSheetId="22">#REF!</definedName>
    <definedName name="生产期11" localSheetId="22">#REF!</definedName>
    <definedName name="生产期15" localSheetId="22">#REF!</definedName>
    <definedName name="生产期16" localSheetId="22">#REF!</definedName>
    <definedName name="生产期17" localSheetId="22">#REF!</definedName>
    <definedName name="生产期19" localSheetId="22">#REF!</definedName>
    <definedName name="生产期2" localSheetId="22">#REF!</definedName>
    <definedName name="生产期20" localSheetId="22">#REF!</definedName>
    <definedName name="生产期3" localSheetId="22">#REF!</definedName>
    <definedName name="生产期4" localSheetId="22">#REF!</definedName>
    <definedName name="生产期5" localSheetId="22">#REF!</definedName>
    <definedName name="生产期6" localSheetId="22">#REF!</definedName>
    <definedName name="生产期7" localSheetId="22">#REF!</definedName>
    <definedName name="生产期8" localSheetId="22">#REF!</definedName>
    <definedName name="生产期9" localSheetId="22">#REF!</definedName>
    <definedName name="是" localSheetId="22">#REF!</definedName>
    <definedName name="脱钩" localSheetId="22">#REF!</definedName>
    <definedName name="先征后返徐2" localSheetId="22">#REF!</definedName>
    <definedName name="预备费分项目" localSheetId="22">#REF!</definedName>
    <definedName name="综合" localSheetId="22">#REF!</definedName>
    <definedName name="综核" localSheetId="22">#REF!</definedName>
    <definedName name="a" localSheetId="7">#REF!</definedName>
    <definedName name="aaaa" localSheetId="7">#REF!</definedName>
    <definedName name="bbb" localSheetId="7">#REF!</definedName>
    <definedName name="ccc" localSheetId="7">#REF!</definedName>
    <definedName name="database2" localSheetId="7">#REF!</definedName>
    <definedName name="database3" localSheetId="7">#REF!</definedName>
    <definedName name="fg" localSheetId="7">#REF!</definedName>
    <definedName name="hhhh" localSheetId="7">#REF!</definedName>
    <definedName name="kkkk" localSheetId="7">#REF!</definedName>
    <definedName name="_xlnm.Print_Area" localSheetId="7">'6经济明细  '!$A$2:$E$79</definedName>
    <definedName name="Print_Area_MI" localSheetId="7">#REF!</definedName>
    <definedName name="_xlnm.Print_Titles" localSheetId="7" hidden="1">#REF!</definedName>
    <definedName name="zhe" localSheetId="7">#REF!</definedName>
    <definedName name="啊" localSheetId="7">#REF!</definedName>
    <definedName name="大调动" localSheetId="7">#REF!</definedName>
    <definedName name="鹅eee" localSheetId="7">#REF!</definedName>
    <definedName name="饿" localSheetId="7">#REF!</definedName>
    <definedName name="汇率" localSheetId="7">#REF!</definedName>
    <definedName name="胶" localSheetId="7">#REF!</definedName>
    <definedName name="结构" localSheetId="7">#REF!</definedName>
    <definedName name="经7" localSheetId="7">#REF!</definedName>
    <definedName name="经二7" localSheetId="7">#REF!</definedName>
    <definedName name="经二8" localSheetId="7">#REF!</definedName>
    <definedName name="经一7" localSheetId="7">#REF!</definedName>
    <definedName name="전" localSheetId="7">#REF!</definedName>
    <definedName name="주택사업본부" localSheetId="7">#REF!</definedName>
    <definedName name="철구사업본부" localSheetId="7">#REF!</definedName>
    <definedName name="生产列1" localSheetId="7">#REF!</definedName>
    <definedName name="生产列11" localSheetId="7">#REF!</definedName>
    <definedName name="生产列15" localSheetId="7">#REF!</definedName>
    <definedName name="生产列16" localSheetId="7">#REF!</definedName>
    <definedName name="生产列17" localSheetId="7">#REF!</definedName>
    <definedName name="生产列19" localSheetId="7">#REF!</definedName>
    <definedName name="生产列2" localSheetId="7">#REF!</definedName>
    <definedName name="生产列20" localSheetId="7">#REF!</definedName>
    <definedName name="生产列3" localSheetId="7">#REF!</definedName>
    <definedName name="生产列4" localSheetId="7">#REF!</definedName>
    <definedName name="生产列5" localSheetId="7">#REF!</definedName>
    <definedName name="生产列6" localSheetId="7">#REF!</definedName>
    <definedName name="生产列7" localSheetId="7">#REF!</definedName>
    <definedName name="生产列8" localSheetId="7">#REF!</definedName>
    <definedName name="生产列9" localSheetId="7">#REF!</definedName>
    <definedName name="生产期" localSheetId="7">#REF!</definedName>
    <definedName name="生产期1" localSheetId="7">#REF!</definedName>
    <definedName name="生产期11" localSheetId="7">#REF!</definedName>
    <definedName name="生产期15" localSheetId="7">#REF!</definedName>
    <definedName name="生产期16" localSheetId="7">#REF!</definedName>
    <definedName name="生产期17" localSheetId="7">#REF!</definedName>
    <definedName name="生产期19" localSheetId="7">#REF!</definedName>
    <definedName name="生产期2" localSheetId="7">#REF!</definedName>
    <definedName name="生产期20" localSheetId="7">#REF!</definedName>
    <definedName name="生产期3" localSheetId="7">#REF!</definedName>
    <definedName name="生产期4" localSheetId="7">#REF!</definedName>
    <definedName name="生产期5" localSheetId="7">#REF!</definedName>
    <definedName name="生产期6" localSheetId="7">#REF!</definedName>
    <definedName name="生产期7" localSheetId="7">#REF!</definedName>
    <definedName name="生产期8" localSheetId="7">#REF!</definedName>
    <definedName name="生产期9" localSheetId="7">#REF!</definedName>
    <definedName name="是" localSheetId="7">#REF!</definedName>
    <definedName name="脱钩" localSheetId="7">#REF!</definedName>
    <definedName name="先征后返徐2" localSheetId="7">#REF!</definedName>
    <definedName name="预备费分项目" localSheetId="7">#REF!</definedName>
    <definedName name="综合" localSheetId="7">#REF!</definedName>
    <definedName name="综核" localSheetId="7">#REF!</definedName>
    <definedName name="Database" localSheetId="7" hidden="1">#REF!</definedName>
    <definedName name="发生地方" localSheetId="7">#REF!</definedName>
    <definedName name="在" localSheetId="7">#REF!</definedName>
    <definedName name="政" localSheetId="7">#REF!</definedName>
    <definedName name="政府债务" localSheetId="7">#REF!</definedName>
    <definedName name="a" localSheetId="4">#REF!</definedName>
    <definedName name="aaaa" localSheetId="4">#REF!</definedName>
    <definedName name="bbb" localSheetId="4">#REF!</definedName>
    <definedName name="ccc" localSheetId="4">#REF!</definedName>
    <definedName name="database2" localSheetId="4">#REF!</definedName>
    <definedName name="database3" localSheetId="4">#REF!</definedName>
    <definedName name="fg" localSheetId="4">#REF!</definedName>
    <definedName name="hhhh" localSheetId="4">#REF!</definedName>
    <definedName name="kkkk" localSheetId="4">#REF!</definedName>
    <definedName name="_xlnm.Print_Area" localSheetId="4">#REF!</definedName>
    <definedName name="Print_Area_MI" localSheetId="4">#REF!</definedName>
    <definedName name="_xlnm.Print_Titles" localSheetId="4" hidden="1">#REF!</definedName>
    <definedName name="zhe" localSheetId="4">#REF!</definedName>
    <definedName name="啊" localSheetId="4">#REF!</definedName>
    <definedName name="大调动" localSheetId="4">#REF!</definedName>
    <definedName name="鹅eee" localSheetId="4">#REF!</definedName>
    <definedName name="饿" localSheetId="4">#REF!</definedName>
    <definedName name="汇率" localSheetId="4">#REF!</definedName>
    <definedName name="胶" localSheetId="4">#REF!</definedName>
    <definedName name="结构" localSheetId="4">#REF!</definedName>
    <definedName name="经7" localSheetId="4">#REF!</definedName>
    <definedName name="经二7" localSheetId="4">#REF!</definedName>
    <definedName name="经二8" localSheetId="4">#REF!</definedName>
    <definedName name="经一7" localSheetId="4">#REF!</definedName>
    <definedName name="전" localSheetId="4">#REF!</definedName>
    <definedName name="주택사업본부" localSheetId="4">#REF!</definedName>
    <definedName name="철구사업본부" localSheetId="4">#REF!</definedName>
    <definedName name="生产列1" localSheetId="4">#REF!</definedName>
    <definedName name="生产列11" localSheetId="4">#REF!</definedName>
    <definedName name="生产列15" localSheetId="4">#REF!</definedName>
    <definedName name="生产列16" localSheetId="4">#REF!</definedName>
    <definedName name="生产列17" localSheetId="4">#REF!</definedName>
    <definedName name="生产列19" localSheetId="4">#REF!</definedName>
    <definedName name="生产列2" localSheetId="4">#REF!</definedName>
    <definedName name="生产列20" localSheetId="4">#REF!</definedName>
    <definedName name="生产列3" localSheetId="4">#REF!</definedName>
    <definedName name="生产列4" localSheetId="4">#REF!</definedName>
    <definedName name="生产列5" localSheetId="4">#REF!</definedName>
    <definedName name="生产列6" localSheetId="4">#REF!</definedName>
    <definedName name="生产列7" localSheetId="4">#REF!</definedName>
    <definedName name="生产列8" localSheetId="4">#REF!</definedName>
    <definedName name="生产列9" localSheetId="4">#REF!</definedName>
    <definedName name="生产期" localSheetId="4">#REF!</definedName>
    <definedName name="生产期1" localSheetId="4">#REF!</definedName>
    <definedName name="生产期11" localSheetId="4">#REF!</definedName>
    <definedName name="生产期15" localSheetId="4">#REF!</definedName>
    <definedName name="生产期16" localSheetId="4">#REF!</definedName>
    <definedName name="生产期17" localSheetId="4">#REF!</definedName>
    <definedName name="生产期19" localSheetId="4">#REF!</definedName>
    <definedName name="生产期2" localSheetId="4">#REF!</definedName>
    <definedName name="生产期20" localSheetId="4">#REF!</definedName>
    <definedName name="生产期3" localSheetId="4">#REF!</definedName>
    <definedName name="生产期4" localSheetId="4">#REF!</definedName>
    <definedName name="生产期5" localSheetId="4">#REF!</definedName>
    <definedName name="生产期6" localSheetId="4">#REF!</definedName>
    <definedName name="生产期7" localSheetId="4">#REF!</definedName>
    <definedName name="生产期8" localSheetId="4">#REF!</definedName>
    <definedName name="生产期9" localSheetId="4">#REF!</definedName>
    <definedName name="是" localSheetId="4">#REF!</definedName>
    <definedName name="脱钩" localSheetId="4">#REF!</definedName>
    <definedName name="先征后返徐2" localSheetId="4">#REF!</definedName>
    <definedName name="预备费分项目" localSheetId="4">#REF!</definedName>
    <definedName name="综合" localSheetId="4">#REF!</definedName>
    <definedName name="综核" localSheetId="4">#REF!</definedName>
    <definedName name="a" localSheetId="5">#REF!</definedName>
    <definedName name="aaaa" localSheetId="5">#REF!</definedName>
    <definedName name="bbb" localSheetId="5">#REF!</definedName>
    <definedName name="ccc" localSheetId="5">#REF!</definedName>
    <definedName name="database2" localSheetId="5">#REF!</definedName>
    <definedName name="database3" localSheetId="5">#REF!</definedName>
    <definedName name="fg" localSheetId="5">#REF!</definedName>
    <definedName name="hhhh" localSheetId="5">#REF!</definedName>
    <definedName name="kkkk" localSheetId="5">#REF!</definedName>
    <definedName name="_xlnm.Print_Area" localSheetId="5">#REF!</definedName>
    <definedName name="Print_Area_MI" localSheetId="5">#REF!</definedName>
    <definedName name="_xlnm.Print_Titles" localSheetId="5" hidden="1">#REF!</definedName>
    <definedName name="zhe" localSheetId="5">#REF!</definedName>
    <definedName name="啊" localSheetId="5">#REF!</definedName>
    <definedName name="大调动" localSheetId="5">#REF!</definedName>
    <definedName name="鹅eee" localSheetId="5">#REF!</definedName>
    <definedName name="饿" localSheetId="5">#REF!</definedName>
    <definedName name="汇率" localSheetId="5">#REF!</definedName>
    <definedName name="胶" localSheetId="5">#REF!</definedName>
    <definedName name="结构" localSheetId="5">#REF!</definedName>
    <definedName name="经7" localSheetId="5">#REF!</definedName>
    <definedName name="经二7" localSheetId="5">#REF!</definedName>
    <definedName name="经二8" localSheetId="5">#REF!</definedName>
    <definedName name="经一7" localSheetId="5">#REF!</definedName>
    <definedName name="전" localSheetId="5">#REF!</definedName>
    <definedName name="주택사업본부" localSheetId="5">#REF!</definedName>
    <definedName name="철구사업본부" localSheetId="5">#REF!</definedName>
    <definedName name="生产列1" localSheetId="5">#REF!</definedName>
    <definedName name="生产列11" localSheetId="5">#REF!</definedName>
    <definedName name="生产列15" localSheetId="5">#REF!</definedName>
    <definedName name="生产列16" localSheetId="5">#REF!</definedName>
    <definedName name="生产列17" localSheetId="5">#REF!</definedName>
    <definedName name="生产列19" localSheetId="5">#REF!</definedName>
    <definedName name="生产列2" localSheetId="5">#REF!</definedName>
    <definedName name="生产列20" localSheetId="5">#REF!</definedName>
    <definedName name="生产列3" localSheetId="5">#REF!</definedName>
    <definedName name="生产列4" localSheetId="5">#REF!</definedName>
    <definedName name="生产列5" localSheetId="5">#REF!</definedName>
    <definedName name="生产列6" localSheetId="5">#REF!</definedName>
    <definedName name="生产列7" localSheetId="5">#REF!</definedName>
    <definedName name="生产列8" localSheetId="5">#REF!</definedName>
    <definedName name="生产列9" localSheetId="5">#REF!</definedName>
    <definedName name="生产期" localSheetId="5">#REF!</definedName>
    <definedName name="生产期1" localSheetId="5">#REF!</definedName>
    <definedName name="生产期11" localSheetId="5">#REF!</definedName>
    <definedName name="生产期15" localSheetId="5">#REF!</definedName>
    <definedName name="生产期16" localSheetId="5">#REF!</definedName>
    <definedName name="生产期17" localSheetId="5">#REF!</definedName>
    <definedName name="生产期19" localSheetId="5">#REF!</definedName>
    <definedName name="生产期2" localSheetId="5">#REF!</definedName>
    <definedName name="生产期20" localSheetId="5">#REF!</definedName>
    <definedName name="生产期3" localSheetId="5">#REF!</definedName>
    <definedName name="生产期4" localSheetId="5">#REF!</definedName>
    <definedName name="生产期5" localSheetId="5">#REF!</definedName>
    <definedName name="生产期6" localSheetId="5">#REF!</definedName>
    <definedName name="生产期7" localSheetId="5">#REF!</definedName>
    <definedName name="生产期8" localSheetId="5">#REF!</definedName>
    <definedName name="生产期9" localSheetId="5">#REF!</definedName>
    <definedName name="是" localSheetId="5">#REF!</definedName>
    <definedName name="脱钩" localSheetId="5">#REF!</definedName>
    <definedName name="先征后返徐2" localSheetId="5">#REF!</definedName>
    <definedName name="预备费分项目" localSheetId="5">#REF!</definedName>
    <definedName name="综合" localSheetId="5">#REF!</definedName>
    <definedName name="综核" localSheetId="5">#REF!</definedName>
    <definedName name="a" localSheetId="11">#REF!</definedName>
    <definedName name="aaaa" localSheetId="11">#REF!</definedName>
    <definedName name="bbb" localSheetId="11">#REF!</definedName>
    <definedName name="ccc" localSheetId="11">#REF!</definedName>
    <definedName name="database2" localSheetId="11">#REF!</definedName>
    <definedName name="database3" localSheetId="11">#REF!</definedName>
    <definedName name="fg" localSheetId="11">#REF!</definedName>
    <definedName name="hhhh" localSheetId="11">#REF!</definedName>
    <definedName name="kkkk" localSheetId="11">#REF!</definedName>
    <definedName name="_xlnm.Print_Area" localSheetId="11">#REF!</definedName>
    <definedName name="Print_Area_MI" localSheetId="11">#REF!</definedName>
    <definedName name="_xlnm.Print_Titles" localSheetId="11">'9区级收入'!$A$3:$IX$6</definedName>
    <definedName name="zhe" localSheetId="11">#REF!</definedName>
    <definedName name="啊" localSheetId="11">#REF!</definedName>
    <definedName name="大调动" localSheetId="11">#REF!</definedName>
    <definedName name="鹅eee" localSheetId="11">#REF!</definedName>
    <definedName name="饿" localSheetId="11">#REF!</definedName>
    <definedName name="汇率" localSheetId="11">#REF!</definedName>
    <definedName name="胶" localSheetId="11">#REF!</definedName>
    <definedName name="结构" localSheetId="11">#REF!</definedName>
    <definedName name="经7" localSheetId="11">#REF!</definedName>
    <definedName name="经二7" localSheetId="11">#REF!</definedName>
    <definedName name="经二8" localSheetId="11">#REF!</definedName>
    <definedName name="经一7" localSheetId="11">#REF!</definedName>
    <definedName name="전" localSheetId="11">#REF!</definedName>
    <definedName name="주택사업본부" localSheetId="11">#REF!</definedName>
    <definedName name="철구사업본부" localSheetId="11">#REF!</definedName>
    <definedName name="生产列1" localSheetId="11">#REF!</definedName>
    <definedName name="生产列11" localSheetId="11">#REF!</definedName>
    <definedName name="生产列15" localSheetId="11">#REF!</definedName>
    <definedName name="生产列16" localSheetId="11">#REF!</definedName>
    <definedName name="生产列17" localSheetId="11">#REF!</definedName>
    <definedName name="生产列19" localSheetId="11">#REF!</definedName>
    <definedName name="生产列2" localSheetId="11">#REF!</definedName>
    <definedName name="生产列20" localSheetId="11">#REF!</definedName>
    <definedName name="生产列3" localSheetId="11">#REF!</definedName>
    <definedName name="生产列4" localSheetId="11">#REF!</definedName>
    <definedName name="生产列5" localSheetId="11">#REF!</definedName>
    <definedName name="生产列6" localSheetId="11">#REF!</definedName>
    <definedName name="生产列7" localSheetId="11">#REF!</definedName>
    <definedName name="生产列8" localSheetId="11">#REF!</definedName>
    <definedName name="生产列9" localSheetId="11">#REF!</definedName>
    <definedName name="生产期" localSheetId="11">#REF!</definedName>
    <definedName name="生产期1" localSheetId="11">#REF!</definedName>
    <definedName name="生产期11" localSheetId="11">#REF!</definedName>
    <definedName name="生产期15" localSheetId="11">#REF!</definedName>
    <definedName name="生产期16" localSheetId="11">#REF!</definedName>
    <definedName name="生产期17" localSheetId="11">#REF!</definedName>
    <definedName name="生产期19" localSheetId="11">#REF!</definedName>
    <definedName name="生产期2" localSheetId="11">#REF!</definedName>
    <definedName name="生产期20" localSheetId="11">#REF!</definedName>
    <definedName name="生产期3" localSheetId="11">#REF!</definedName>
    <definedName name="生产期4" localSheetId="11">#REF!</definedName>
    <definedName name="生产期5" localSheetId="11">#REF!</definedName>
    <definedName name="生产期6" localSheetId="11">#REF!</definedName>
    <definedName name="生产期7" localSheetId="11">#REF!</definedName>
    <definedName name="生产期8" localSheetId="11">#REF!</definedName>
    <definedName name="生产期9" localSheetId="11">#REF!</definedName>
    <definedName name="是" localSheetId="11">#REF!</definedName>
    <definedName name="脱钩" localSheetId="11">#REF!</definedName>
    <definedName name="先征后返徐2" localSheetId="11">#REF!</definedName>
    <definedName name="预备费分项目" localSheetId="11">#REF!</definedName>
    <definedName name="综合" localSheetId="11">#REF!</definedName>
    <definedName name="综核" localSheetId="11">#REF!</definedName>
    <definedName name="a" localSheetId="12">#REF!</definedName>
    <definedName name="aaaa" localSheetId="12">#REF!</definedName>
    <definedName name="bbb" localSheetId="12">#REF!</definedName>
    <definedName name="ccc" localSheetId="12">#REF!</definedName>
    <definedName name="database2" localSheetId="12">#REF!</definedName>
    <definedName name="database3" localSheetId="12">#REF!</definedName>
    <definedName name="fg" localSheetId="12">#REF!</definedName>
    <definedName name="hhhh" localSheetId="12">#REF!</definedName>
    <definedName name="kkkk" localSheetId="12">#REF!</definedName>
    <definedName name="_xlnm.Print_Area" localSheetId="12">'10区级支出'!$A$1:$I$16</definedName>
    <definedName name="Print_Area_MI" localSheetId="12">#REF!</definedName>
    <definedName name="_xlnm.Print_Titles" localSheetId="12">'10区级支出'!$A$3:$IX$6</definedName>
    <definedName name="zhe" localSheetId="12">#REF!</definedName>
    <definedName name="啊" localSheetId="12">#REF!</definedName>
    <definedName name="大调动" localSheetId="12">#REF!</definedName>
    <definedName name="鹅eee" localSheetId="12">#REF!</definedName>
    <definedName name="饿" localSheetId="12">#REF!</definedName>
    <definedName name="汇率" localSheetId="12">#REF!</definedName>
    <definedName name="胶" localSheetId="12">#REF!</definedName>
    <definedName name="结构" localSheetId="12">#REF!</definedName>
    <definedName name="经7" localSheetId="12">#REF!</definedName>
    <definedName name="经二7" localSheetId="12">#REF!</definedName>
    <definedName name="经二8" localSheetId="12">#REF!</definedName>
    <definedName name="经一7" localSheetId="12">#REF!</definedName>
    <definedName name="전" localSheetId="12">#REF!</definedName>
    <definedName name="주택사업본부" localSheetId="12">#REF!</definedName>
    <definedName name="철구사업본부" localSheetId="12">#REF!</definedName>
    <definedName name="生产列1" localSheetId="12">#REF!</definedName>
    <definedName name="生产列11" localSheetId="12">#REF!</definedName>
    <definedName name="生产列15" localSheetId="12">#REF!</definedName>
    <definedName name="生产列16" localSheetId="12">#REF!</definedName>
    <definedName name="生产列17" localSheetId="12">#REF!</definedName>
    <definedName name="生产列19" localSheetId="12">#REF!</definedName>
    <definedName name="生产列2" localSheetId="12">#REF!</definedName>
    <definedName name="生产列20" localSheetId="12">#REF!</definedName>
    <definedName name="生产列3" localSheetId="12">#REF!</definedName>
    <definedName name="生产列4" localSheetId="12">#REF!</definedName>
    <definedName name="生产列5" localSheetId="12">#REF!</definedName>
    <definedName name="生产列6" localSheetId="12">#REF!</definedName>
    <definedName name="生产列7" localSheetId="12">#REF!</definedName>
    <definedName name="生产列8" localSheetId="12">#REF!</definedName>
    <definedName name="生产列9" localSheetId="12">#REF!</definedName>
    <definedName name="生产期" localSheetId="12">#REF!</definedName>
    <definedName name="生产期1" localSheetId="12">#REF!</definedName>
    <definedName name="生产期11" localSheetId="12">#REF!</definedName>
    <definedName name="生产期15" localSheetId="12">#REF!</definedName>
    <definedName name="生产期16" localSheetId="12">#REF!</definedName>
    <definedName name="生产期17" localSheetId="12">#REF!</definedName>
    <definedName name="生产期19" localSheetId="12">#REF!</definedName>
    <definedName name="生产期2" localSheetId="12">#REF!</definedName>
    <definedName name="生产期20" localSheetId="12">#REF!</definedName>
    <definedName name="生产期3" localSheetId="12">#REF!</definedName>
    <definedName name="生产期4" localSheetId="12">#REF!</definedName>
    <definedName name="生产期5" localSheetId="12">#REF!</definedName>
    <definedName name="生产期6" localSheetId="12">#REF!</definedName>
    <definedName name="生产期7" localSheetId="12">#REF!</definedName>
    <definedName name="生产期8" localSheetId="12">#REF!</definedName>
    <definedName name="生产期9" localSheetId="12">#REF!</definedName>
    <definedName name="是" localSheetId="12">#REF!</definedName>
    <definedName name="脱钩" localSheetId="12">#REF!</definedName>
    <definedName name="先征后返徐2" localSheetId="12">#REF!</definedName>
    <definedName name="预备费分项目" localSheetId="12">#REF!</definedName>
    <definedName name="综合" localSheetId="12">#REF!</definedName>
    <definedName name="综核" localSheetId="12">#REF!</definedName>
    <definedName name="_xlnm.Print_Area" localSheetId="20">'16区级收入'!$A$1:$I$19</definedName>
    <definedName name="_xlnm.Print_Area" localSheetId="21">'17区级支出'!$A$1:$I$20</definedName>
  </definedNames>
  <calcPr calcId="144525"/>
</workbook>
</file>

<file path=xl/sharedStrings.xml><?xml version="1.0" encoding="utf-8"?>
<sst xmlns="http://schemas.openxmlformats.org/spreadsheetml/2006/main" count="1887" uniqueCount="1299">
  <si>
    <t>附件1</t>
  </si>
  <si>
    <t xml:space="preserve"> </t>
  </si>
  <si>
    <t>东丽区2024年预算执行情况和
2025年预算表</t>
  </si>
  <si>
    <t>一般公共预算</t>
  </si>
  <si>
    <t>表一</t>
  </si>
  <si>
    <t>2024年全区一般公共预算收入执行情况和2025年收入预算表</t>
  </si>
  <si>
    <t>单位：万元</t>
  </si>
  <si>
    <t>项             目</t>
  </si>
  <si>
    <t>2023年执行</t>
  </si>
  <si>
    <t>2024年预算</t>
  </si>
  <si>
    <t>2024年执行</t>
  </si>
  <si>
    <t>2024年预算完成%</t>
  </si>
  <si>
    <t>2024年同比增减%</t>
  </si>
  <si>
    <t>2025年预算</t>
  </si>
  <si>
    <t>2025年同比增减%</t>
  </si>
  <si>
    <t xml:space="preserve"> 一般公共预算收入合计</t>
  </si>
  <si>
    <t xml:space="preserve">   一、税收收入</t>
  </si>
  <si>
    <t xml:space="preserve">      增值税</t>
  </si>
  <si>
    <t xml:space="preserve">      企业所得税（30%）</t>
  </si>
  <si>
    <t xml:space="preserve">      个人所得税（20%）</t>
  </si>
  <si>
    <t xml:space="preserve">      资源税</t>
  </si>
  <si>
    <t xml:space="preserve">      城市维护建设税</t>
  </si>
  <si>
    <t xml:space="preserve">      房产税</t>
  </si>
  <si>
    <t xml:space="preserve">      印花税</t>
  </si>
  <si>
    <t xml:space="preserve">      城镇土地使用税</t>
  </si>
  <si>
    <t xml:space="preserve">      土地增值税</t>
  </si>
  <si>
    <t xml:space="preserve">      车船税</t>
  </si>
  <si>
    <t xml:space="preserve">      耕地占用税</t>
  </si>
  <si>
    <t xml:space="preserve">      契税</t>
  </si>
  <si>
    <t xml:space="preserve">      环境保护税</t>
  </si>
  <si>
    <t xml:space="preserve">      其他税收收入</t>
  </si>
  <si>
    <t xml:space="preserve">   二、非税收入</t>
  </si>
  <si>
    <t xml:space="preserve">      专项收入</t>
  </si>
  <si>
    <t xml:space="preserve">      行政事业性收费收入</t>
  </si>
  <si>
    <t xml:space="preserve">      罚没收入</t>
  </si>
  <si>
    <t xml:space="preserve">      国有资源有偿使用收入</t>
  </si>
  <si>
    <t xml:space="preserve">      其他收入</t>
  </si>
  <si>
    <t>表二</t>
  </si>
  <si>
    <t>2024年全区一般公共预算支出执行情况和2025年支出预算表</t>
  </si>
  <si>
    <t>项　　　　目</t>
  </si>
  <si>
    <t>2024年调整预算</t>
  </si>
  <si>
    <t>2024年调整预算
完成%</t>
  </si>
  <si>
    <t>一般公共预算支出合计</t>
  </si>
  <si>
    <t xml:space="preserve">  201 一般公共服务支出</t>
  </si>
  <si>
    <t xml:space="preserve">  203 国防支出</t>
  </si>
  <si>
    <t xml:space="preserve">  204 公共安全支出</t>
  </si>
  <si>
    <t xml:space="preserve">  205 教育支出</t>
  </si>
  <si>
    <t xml:space="preserve">  206 科学技术支出</t>
  </si>
  <si>
    <t xml:space="preserve">  207 文化旅游体育与传媒支出</t>
  </si>
  <si>
    <t xml:space="preserve">  208 社会保障和就业支出</t>
  </si>
  <si>
    <t xml:space="preserve">  210 卫生健康支出</t>
  </si>
  <si>
    <t xml:space="preserve">  211 节能环保支出</t>
  </si>
  <si>
    <t xml:space="preserve">  212 城乡社区支出</t>
  </si>
  <si>
    <t xml:space="preserve">  213 农林水支出</t>
  </si>
  <si>
    <t xml:space="preserve">  214 交通运输支出</t>
  </si>
  <si>
    <t xml:space="preserve">  215 资源勘探工业信息等支出</t>
  </si>
  <si>
    <t xml:space="preserve">  216 商业服务业等支出</t>
  </si>
  <si>
    <t xml:space="preserve">  217 金融支出</t>
  </si>
  <si>
    <t xml:space="preserve">  219 援助其他地区支出</t>
  </si>
  <si>
    <t xml:space="preserve">  220 自然资源海洋气象等支出</t>
  </si>
  <si>
    <t xml:space="preserve">  221 住房保障支出</t>
  </si>
  <si>
    <t xml:space="preserve">  222 粮油物资储备支出</t>
  </si>
  <si>
    <t xml:space="preserve">  224 灾害防治及应急管理支出</t>
  </si>
  <si>
    <t xml:space="preserve">  227 预备费</t>
  </si>
  <si>
    <t xml:space="preserve">  229 其他支出</t>
  </si>
  <si>
    <t xml:space="preserve">  232 债务付息支出</t>
  </si>
  <si>
    <t xml:space="preserve">  233 债务发行费用支出</t>
  </si>
  <si>
    <t xml:space="preserve">  231 债务还本支出</t>
  </si>
  <si>
    <t>表三</t>
  </si>
  <si>
    <t>2024年区级一般公共预算收入执行情况和2025年收入预算表</t>
  </si>
  <si>
    <t>表四</t>
  </si>
  <si>
    <t>2024年区级一般公共预算支出执行情况和2025年支出预算表</t>
  </si>
  <si>
    <t>表五</t>
  </si>
  <si>
    <r>
      <rPr>
        <sz val="18"/>
        <rFont val="Times New Roman"/>
        <charset val="134"/>
      </rPr>
      <t>2024</t>
    </r>
    <r>
      <rPr>
        <sz val="18"/>
        <rFont val="方正小标宋简体"/>
        <charset val="134"/>
      </rPr>
      <t>年一般公共支出预算执行情况和</t>
    </r>
    <r>
      <rPr>
        <sz val="18"/>
        <rFont val="Times New Roman"/>
        <charset val="134"/>
      </rPr>
      <t>2025</t>
    </r>
    <r>
      <rPr>
        <sz val="18"/>
        <rFont val="方正小标宋简体"/>
        <charset val="134"/>
      </rPr>
      <t>年支出预算功能分类明细表</t>
    </r>
  </si>
  <si>
    <t>项目</t>
  </si>
  <si>
    <t>上年决算（执行)数</t>
  </si>
  <si>
    <t>预算数</t>
  </si>
  <si>
    <t>预算数为决算（执行）数%</t>
  </si>
  <si>
    <t>备注</t>
  </si>
  <si>
    <t xml:space="preserve">  一般公共服务支出</t>
  </si>
  <si>
    <t xml:space="preserve">    人大事务</t>
  </si>
  <si>
    <t xml:space="preserve">      行政运行</t>
  </si>
  <si>
    <t xml:space="preserve">      一般行政管理事务</t>
  </si>
  <si>
    <t xml:space="preserve">      机关服务</t>
  </si>
  <si>
    <t xml:space="preserve">      人大会议</t>
  </si>
  <si>
    <t xml:space="preserve">      人大立法</t>
  </si>
  <si>
    <t xml:space="preserve">      人大监督</t>
  </si>
  <si>
    <t xml:space="preserve">      人大代表履职能力提升</t>
  </si>
  <si>
    <t xml:space="preserve">      代表工作</t>
  </si>
  <si>
    <t xml:space="preserve">      人大信访工作</t>
  </si>
  <si>
    <t xml:space="preserve">      事业运行</t>
  </si>
  <si>
    <t xml:space="preserve">      其他人大事务支出</t>
  </si>
  <si>
    <t xml:space="preserve">    政协事务</t>
  </si>
  <si>
    <t xml:space="preserve">      政协会议</t>
  </si>
  <si>
    <t xml:space="preserve">      委员视察</t>
  </si>
  <si>
    <t xml:space="preserve">      参政议政</t>
  </si>
  <si>
    <t xml:space="preserve">      其他政协事务支出</t>
  </si>
  <si>
    <t xml:space="preserve">    政府办公厅(室)及相关机构事务</t>
  </si>
  <si>
    <t xml:space="preserve">      专项服务</t>
  </si>
  <si>
    <t xml:space="preserve">      专项业务及机关事务管理</t>
  </si>
  <si>
    <t xml:space="preserve">      政务公开审批</t>
  </si>
  <si>
    <t xml:space="preserve">      参事事务</t>
  </si>
  <si>
    <t xml:space="preserve">      其他政府办公厅(室)及相关机构事务支出</t>
  </si>
  <si>
    <t xml:space="preserve">    发展与改革事务</t>
  </si>
  <si>
    <t xml:space="preserve">      战略规划与实施</t>
  </si>
  <si>
    <t xml:space="preserve">      日常经济运行调节</t>
  </si>
  <si>
    <t xml:space="preserve">      社会事业发展规划</t>
  </si>
  <si>
    <t xml:space="preserve">      经济体制改革研究</t>
  </si>
  <si>
    <t xml:space="preserve">      物价管理</t>
  </si>
  <si>
    <t xml:space="preserve">      其他发展与改革事务支出</t>
  </si>
  <si>
    <t xml:space="preserve">    统计信息事务</t>
  </si>
  <si>
    <t xml:space="preserve">      信息事务</t>
  </si>
  <si>
    <t xml:space="preserve">      专项统计业务</t>
  </si>
  <si>
    <t xml:space="preserve">      统计管理</t>
  </si>
  <si>
    <t xml:space="preserve">      专项普查活动</t>
  </si>
  <si>
    <t xml:space="preserve">      统计抽样调查</t>
  </si>
  <si>
    <t xml:space="preserve">      其他统计信息事务支出</t>
  </si>
  <si>
    <t xml:space="preserve">    财政事务</t>
  </si>
  <si>
    <t xml:space="preserve">      预算改革业务</t>
  </si>
  <si>
    <t xml:space="preserve">      财政国库业务</t>
  </si>
  <si>
    <t xml:space="preserve">      财政监察</t>
  </si>
  <si>
    <t xml:space="preserve">      信息化建设</t>
  </si>
  <si>
    <t xml:space="preserve">      财政委托业务支出</t>
  </si>
  <si>
    <t xml:space="preserve">      其他财政事务支出</t>
  </si>
  <si>
    <t xml:space="preserve">    税收事务</t>
  </si>
  <si>
    <t xml:space="preserve">      税收业务</t>
  </si>
  <si>
    <t xml:space="preserve">      其他税收事务支出</t>
  </si>
  <si>
    <t xml:space="preserve">    审计事务</t>
  </si>
  <si>
    <t xml:space="preserve">      审计业务</t>
  </si>
  <si>
    <t xml:space="preserve">      审计管理</t>
  </si>
  <si>
    <t xml:space="preserve">      其他审计事务支出</t>
  </si>
  <si>
    <t xml:space="preserve">    海关事务</t>
  </si>
  <si>
    <t xml:space="preserve">      缉私办案</t>
  </si>
  <si>
    <t xml:space="preserve">      口岸管理</t>
  </si>
  <si>
    <t xml:space="preserve">      海关关务</t>
  </si>
  <si>
    <t xml:space="preserve">      关税征管</t>
  </si>
  <si>
    <t xml:space="preserve">      海关监管</t>
  </si>
  <si>
    <t xml:space="preserve">      检验检疫</t>
  </si>
  <si>
    <t xml:space="preserve">      其他海关事务支出</t>
  </si>
  <si>
    <t xml:space="preserve">    纪检监察事务</t>
  </si>
  <si>
    <t xml:space="preserve">      大案要案查处</t>
  </si>
  <si>
    <t xml:space="preserve">      派驻派出机构</t>
  </si>
  <si>
    <t xml:space="preserve">      巡视工作</t>
  </si>
  <si>
    <t xml:space="preserve">      其他纪检监察事务支出</t>
  </si>
  <si>
    <t xml:space="preserve">    商贸事务</t>
  </si>
  <si>
    <t xml:space="preserve">      对外贸易管理</t>
  </si>
  <si>
    <t xml:space="preserve">      国际经济合作</t>
  </si>
  <si>
    <t xml:space="preserve">      外资管理</t>
  </si>
  <si>
    <t xml:space="preserve">      国内贸易管理</t>
  </si>
  <si>
    <t xml:space="preserve">      招商引资</t>
  </si>
  <si>
    <t xml:space="preserve">      其他商贸事务支出</t>
  </si>
  <si>
    <t xml:space="preserve">    知识产权事务</t>
  </si>
  <si>
    <t xml:space="preserve">      专利审批</t>
  </si>
  <si>
    <t xml:space="preserve">      知识产权战略和规划</t>
  </si>
  <si>
    <t xml:space="preserve">      国际合作与交流</t>
  </si>
  <si>
    <t xml:space="preserve">      知识产权宏观管理</t>
  </si>
  <si>
    <t xml:space="preserve">      商标管理</t>
  </si>
  <si>
    <t xml:space="preserve">      原产地地理标志管理</t>
  </si>
  <si>
    <t xml:space="preserve">      其他知识产权事务支出</t>
  </si>
  <si>
    <t xml:space="preserve">    民族事务</t>
  </si>
  <si>
    <t xml:space="preserve">      民族工作专项</t>
  </si>
  <si>
    <t xml:space="preserve">      其他民族事务支出</t>
  </si>
  <si>
    <t xml:space="preserve">    港澳台事务</t>
  </si>
  <si>
    <t xml:space="preserve">      港澳事务</t>
  </si>
  <si>
    <t xml:space="preserve">      台湾事务</t>
  </si>
  <si>
    <t xml:space="preserve">      其他港澳台事务支出</t>
  </si>
  <si>
    <t xml:space="preserve">    档案事务</t>
  </si>
  <si>
    <t xml:space="preserve">      档案馆</t>
  </si>
  <si>
    <t xml:space="preserve">      其他档案事务支出</t>
  </si>
  <si>
    <t xml:space="preserve">    民主党派及工商联事务</t>
  </si>
  <si>
    <t xml:space="preserve">      其他民主党派及工商联事务支出</t>
  </si>
  <si>
    <t xml:space="preserve">    群众团体事务</t>
  </si>
  <si>
    <t xml:space="preserve">      工会事务</t>
  </si>
  <si>
    <t xml:space="preserve">      其他群众团体事务支出</t>
  </si>
  <si>
    <t xml:space="preserve">    党委办公厅(室)及相关机构事务</t>
  </si>
  <si>
    <t xml:space="preserve">      专项业务</t>
  </si>
  <si>
    <t xml:space="preserve">      其他党委办公厅(室)及相关机构事务支出</t>
  </si>
  <si>
    <t xml:space="preserve">    组织事务</t>
  </si>
  <si>
    <t xml:space="preserve">      公务员事务</t>
  </si>
  <si>
    <t xml:space="preserve">      其他组织事务支出</t>
  </si>
  <si>
    <t xml:space="preserve">    宣传事务</t>
  </si>
  <si>
    <t xml:space="preserve">      宣传管理</t>
  </si>
  <si>
    <t xml:space="preserve">      其他宣传事务支出</t>
  </si>
  <si>
    <t xml:space="preserve">    统战事务</t>
  </si>
  <si>
    <t xml:space="preserve">      宗教事务</t>
  </si>
  <si>
    <t xml:space="preserve">      华侨事务</t>
  </si>
  <si>
    <t xml:space="preserve">      其他统战事务支出</t>
  </si>
  <si>
    <t xml:space="preserve">    对外联络事务</t>
  </si>
  <si>
    <t xml:space="preserve">      其他对外联络事务支出</t>
  </si>
  <si>
    <t xml:space="preserve">    其他共产党事务支出</t>
  </si>
  <si>
    <t xml:space="preserve">      其他共产党事务支出</t>
  </si>
  <si>
    <t xml:space="preserve">    网信事务</t>
  </si>
  <si>
    <t xml:space="preserve">      信息安全事务</t>
  </si>
  <si>
    <t xml:space="preserve">      其他网信事务支出</t>
  </si>
  <si>
    <t xml:space="preserve">    市场监督管理事务</t>
  </si>
  <si>
    <t xml:space="preserve">      市场主体管理</t>
  </si>
  <si>
    <t xml:space="preserve">      市场秩序执法</t>
  </si>
  <si>
    <t xml:space="preserve">      质量基础</t>
  </si>
  <si>
    <t xml:space="preserve">      药品事务</t>
  </si>
  <si>
    <t xml:space="preserve">      医疗器械事务</t>
  </si>
  <si>
    <t xml:space="preserve">      化妆品事务</t>
  </si>
  <si>
    <t xml:space="preserve">      质量安全监管</t>
  </si>
  <si>
    <t xml:space="preserve">      食品安全监管</t>
  </si>
  <si>
    <t xml:space="preserve">      其他市场监督管理事务</t>
  </si>
  <si>
    <t xml:space="preserve">    社会工作事务</t>
  </si>
  <si>
    <t xml:space="preserve">      其他社会工作事务支出</t>
  </si>
  <si>
    <t xml:space="preserve">    信访事务</t>
  </si>
  <si>
    <t xml:space="preserve">      信访业务</t>
  </si>
  <si>
    <t xml:space="preserve">      其他信访事务支出</t>
  </si>
  <si>
    <t xml:space="preserve">    其他一般公共服务支出</t>
  </si>
  <si>
    <t xml:space="preserve">      国家赔偿费用支出</t>
  </si>
  <si>
    <t xml:space="preserve">      其他一般公共服务支出</t>
  </si>
  <si>
    <t xml:space="preserve">  外交支出</t>
  </si>
  <si>
    <t xml:space="preserve">    外交管理事务</t>
  </si>
  <si>
    <t xml:space="preserve">      其他外交管理事务支出</t>
  </si>
  <si>
    <t xml:space="preserve">    驻外机构</t>
  </si>
  <si>
    <t xml:space="preserve">      驻外使领馆(团、处)</t>
  </si>
  <si>
    <t xml:space="preserve">      其他驻外机构支出</t>
  </si>
  <si>
    <t xml:space="preserve">    对外援助</t>
  </si>
  <si>
    <t xml:space="preserve">      援外优惠贷款贴息</t>
  </si>
  <si>
    <t xml:space="preserve">      对外援助</t>
  </si>
  <si>
    <t xml:space="preserve">    国际组织</t>
  </si>
  <si>
    <t xml:space="preserve">      国际组织会费</t>
  </si>
  <si>
    <t xml:space="preserve">      国际组织捐赠</t>
  </si>
  <si>
    <t xml:space="preserve">      维和摊款</t>
  </si>
  <si>
    <t xml:space="preserve">      国际组织股金及基金</t>
  </si>
  <si>
    <t xml:space="preserve">      其他国际组织支出</t>
  </si>
  <si>
    <t xml:space="preserve">    对外合作与交流</t>
  </si>
  <si>
    <t xml:space="preserve">      在华国际会议</t>
  </si>
  <si>
    <t xml:space="preserve">      国际交流活动</t>
  </si>
  <si>
    <t xml:space="preserve">      对外合作活动</t>
  </si>
  <si>
    <t xml:space="preserve">      其他对外合作与交流支出</t>
  </si>
  <si>
    <t xml:space="preserve">    对外宣传</t>
  </si>
  <si>
    <t xml:space="preserve">      对外宣传</t>
  </si>
  <si>
    <t xml:space="preserve">    边界勘界联检</t>
  </si>
  <si>
    <t xml:space="preserve">      边界勘界</t>
  </si>
  <si>
    <t xml:space="preserve">      边界联检</t>
  </si>
  <si>
    <t xml:space="preserve">      边界界桩维护</t>
  </si>
  <si>
    <t xml:space="preserve">      其他支出</t>
  </si>
  <si>
    <t xml:space="preserve">    国际发展合作</t>
  </si>
  <si>
    <t xml:space="preserve">      其他国际发展合作支出</t>
  </si>
  <si>
    <t xml:space="preserve">    其他外交支出</t>
  </si>
  <si>
    <t xml:space="preserve">      其他外交支出</t>
  </si>
  <si>
    <t xml:space="preserve">  国防支出</t>
  </si>
  <si>
    <t xml:space="preserve">    军费</t>
  </si>
  <si>
    <t xml:space="preserve">      现役部队</t>
  </si>
  <si>
    <t xml:space="preserve">    预备役部队</t>
  </si>
  <si>
    <t xml:space="preserve">      其他军费支出</t>
  </si>
  <si>
    <t xml:space="preserve">    国防科研事业</t>
  </si>
  <si>
    <t xml:space="preserve">      国防科研事业</t>
  </si>
  <si>
    <t xml:space="preserve">    专项工程</t>
  </si>
  <si>
    <t xml:space="preserve">      专项工程</t>
  </si>
  <si>
    <t xml:space="preserve">    国防动员</t>
  </si>
  <si>
    <t xml:space="preserve">      兵役征集</t>
  </si>
  <si>
    <t xml:space="preserve">      经济动员</t>
  </si>
  <si>
    <t xml:space="preserve">      人民防空</t>
  </si>
  <si>
    <t xml:space="preserve">      交通战备</t>
  </si>
  <si>
    <t xml:space="preserve">      民兵</t>
  </si>
  <si>
    <t xml:space="preserve">      边海防</t>
  </si>
  <si>
    <t xml:space="preserve">      其他国防动员支出</t>
  </si>
  <si>
    <t xml:space="preserve">    其他国防支出</t>
  </si>
  <si>
    <t xml:space="preserve">      其他国防支出</t>
  </si>
  <si>
    <t xml:space="preserve">  公共安全支出</t>
  </si>
  <si>
    <t xml:space="preserve">    武装警察部队</t>
  </si>
  <si>
    <t xml:space="preserve">      武装警察部队</t>
  </si>
  <si>
    <t xml:space="preserve">      其他武装警察部队支出</t>
  </si>
  <si>
    <t xml:space="preserve">    公安</t>
  </si>
  <si>
    <t xml:space="preserve">      执法办案</t>
  </si>
  <si>
    <t xml:space="preserve">      特别业务</t>
  </si>
  <si>
    <t xml:space="preserve">      特勤业务</t>
  </si>
  <si>
    <t xml:space="preserve">      移民事务</t>
  </si>
  <si>
    <t xml:space="preserve">      其他公安支出</t>
  </si>
  <si>
    <t xml:space="preserve">    国家安全</t>
  </si>
  <si>
    <t xml:space="preserve">      安全业务</t>
  </si>
  <si>
    <t xml:space="preserve">      其他国家安全支出</t>
  </si>
  <si>
    <t xml:space="preserve">    检察</t>
  </si>
  <si>
    <t xml:space="preserve">      “两房”建设</t>
  </si>
  <si>
    <t xml:space="preserve">      检察监督</t>
  </si>
  <si>
    <t xml:space="preserve">      其他检察支出</t>
  </si>
  <si>
    <t xml:space="preserve">    法院</t>
  </si>
  <si>
    <t xml:space="preserve">      案件审判</t>
  </si>
  <si>
    <t xml:space="preserve">      案件执行</t>
  </si>
  <si>
    <t xml:space="preserve">      “两庭”建设</t>
  </si>
  <si>
    <t xml:space="preserve">      其他法院支出</t>
  </si>
  <si>
    <t xml:space="preserve">    司法</t>
  </si>
  <si>
    <t xml:space="preserve">      基层司法业务</t>
  </si>
  <si>
    <t xml:space="preserve">      普法宣传</t>
  </si>
  <si>
    <t xml:space="preserve">      律师管理</t>
  </si>
  <si>
    <t xml:space="preserve">      公共法律服务</t>
  </si>
  <si>
    <t xml:space="preserve">      国家统一法律职业资格考试</t>
  </si>
  <si>
    <t xml:space="preserve">      社区矫正</t>
  </si>
  <si>
    <t xml:space="preserve">      法治建设</t>
  </si>
  <si>
    <t xml:space="preserve">      其他司法支出</t>
  </si>
  <si>
    <t xml:space="preserve">    监狱</t>
  </si>
  <si>
    <t xml:space="preserve">      罪犯生活及医疗卫生</t>
  </si>
  <si>
    <t xml:space="preserve">      监狱业务及罪犯改造</t>
  </si>
  <si>
    <t xml:space="preserve">      狱政设施建设</t>
  </si>
  <si>
    <t xml:space="preserve">      其他监狱支出</t>
  </si>
  <si>
    <t xml:space="preserve">    强制隔离戒毒</t>
  </si>
  <si>
    <t xml:space="preserve">      强制隔离戒毒人员生活</t>
  </si>
  <si>
    <t xml:space="preserve">      强制隔离戒毒人员教育</t>
  </si>
  <si>
    <t xml:space="preserve">      所政设施建设</t>
  </si>
  <si>
    <t xml:space="preserve">      其他强制隔离戒毒支出</t>
  </si>
  <si>
    <t xml:space="preserve">    国家保密</t>
  </si>
  <si>
    <t xml:space="preserve">      保密技术</t>
  </si>
  <si>
    <t xml:space="preserve">      保密管理</t>
  </si>
  <si>
    <t xml:space="preserve">      其他国家保密支出</t>
  </si>
  <si>
    <t xml:space="preserve">    缉私警察</t>
  </si>
  <si>
    <t xml:space="preserve">      缉私业务</t>
  </si>
  <si>
    <t xml:space="preserve">      其他缉私警察支出</t>
  </si>
  <si>
    <t xml:space="preserve">    其他公共安全支出</t>
  </si>
  <si>
    <t xml:space="preserve">      国家司法救助支出</t>
  </si>
  <si>
    <t xml:space="preserve">      其他公共安全支出</t>
  </si>
  <si>
    <t xml:space="preserve">  教育支出</t>
  </si>
  <si>
    <t xml:space="preserve">    教育管理事务</t>
  </si>
  <si>
    <t xml:space="preserve">      其他教育管理事务支出</t>
  </si>
  <si>
    <t xml:space="preserve">    普通教育</t>
  </si>
  <si>
    <t xml:space="preserve">      学前教育</t>
  </si>
  <si>
    <t xml:space="preserve">      小学教育</t>
  </si>
  <si>
    <t xml:space="preserve">      初中教育</t>
  </si>
  <si>
    <t xml:space="preserve">      高中教育</t>
  </si>
  <si>
    <t xml:space="preserve">      高等教育</t>
  </si>
  <si>
    <t xml:space="preserve">      其他普通教育支出</t>
  </si>
  <si>
    <t xml:space="preserve">    职业教育</t>
  </si>
  <si>
    <t xml:space="preserve">      初等职业教育</t>
  </si>
  <si>
    <t xml:space="preserve">      中等职业教育</t>
  </si>
  <si>
    <t xml:space="preserve">      技校教育</t>
  </si>
  <si>
    <t xml:space="preserve">      高等职业教育</t>
  </si>
  <si>
    <t xml:space="preserve">      其他职业教育支出</t>
  </si>
  <si>
    <t xml:space="preserve">    成人教育</t>
  </si>
  <si>
    <t xml:space="preserve">      成人初等教育</t>
  </si>
  <si>
    <t xml:space="preserve">      成人中等教育</t>
  </si>
  <si>
    <t xml:space="preserve">      成人高等教育</t>
  </si>
  <si>
    <t xml:space="preserve">      成人广播电视教育</t>
  </si>
  <si>
    <t xml:space="preserve">      其他成人教育支出</t>
  </si>
  <si>
    <t xml:space="preserve">    广播电视教育</t>
  </si>
  <si>
    <t xml:space="preserve">      广播电视学校</t>
  </si>
  <si>
    <t xml:space="preserve">      教育电视台</t>
  </si>
  <si>
    <t xml:space="preserve">      其他广播电视教育支出</t>
  </si>
  <si>
    <t xml:space="preserve">    留学教育</t>
  </si>
  <si>
    <t xml:space="preserve">      出国留学教育</t>
  </si>
  <si>
    <t xml:space="preserve">      来华留学教育</t>
  </si>
  <si>
    <t xml:space="preserve">      其他留学教育支出</t>
  </si>
  <si>
    <t xml:space="preserve">    特殊教育</t>
  </si>
  <si>
    <t xml:space="preserve">      特殊学校教育</t>
  </si>
  <si>
    <t xml:space="preserve">      工读学校教育</t>
  </si>
  <si>
    <t xml:space="preserve">      其他特殊教育支出</t>
  </si>
  <si>
    <t xml:space="preserve">    进修及培训</t>
  </si>
  <si>
    <t xml:space="preserve">      教师进修</t>
  </si>
  <si>
    <t xml:space="preserve">      干部教育</t>
  </si>
  <si>
    <t xml:space="preserve">      培训支出</t>
  </si>
  <si>
    <t xml:space="preserve">      退役士兵能力提升</t>
  </si>
  <si>
    <t xml:space="preserve">      其他进修及培训</t>
  </si>
  <si>
    <t xml:space="preserve">    教育费附加安排的支出</t>
  </si>
  <si>
    <t xml:space="preserve">      农村中小学校舍建设</t>
  </si>
  <si>
    <t xml:space="preserve">      农村中小学教学设施</t>
  </si>
  <si>
    <t xml:space="preserve">      城市中小学校舍建设</t>
  </si>
  <si>
    <t xml:space="preserve">      城市中小学教学设施</t>
  </si>
  <si>
    <t xml:space="preserve">      中等职业学校教学设施</t>
  </si>
  <si>
    <t xml:space="preserve">      其他教育费附加安排的支出</t>
  </si>
  <si>
    <t xml:space="preserve">    其他教育支出</t>
  </si>
  <si>
    <t xml:space="preserve">      其他教育支出</t>
  </si>
  <si>
    <t xml:space="preserve">  科学技术支出</t>
  </si>
  <si>
    <t xml:space="preserve">    科学技术管理事务</t>
  </si>
  <si>
    <t xml:space="preserve">      其他科学技术管理事务支出</t>
  </si>
  <si>
    <t xml:space="preserve">    基础研究</t>
  </si>
  <si>
    <t xml:space="preserve">      机构运行</t>
  </si>
  <si>
    <t xml:space="preserve">      自然科学基金</t>
  </si>
  <si>
    <t xml:space="preserve">      实验室及相关设施</t>
  </si>
  <si>
    <t xml:space="preserve">      重大科学工程</t>
  </si>
  <si>
    <t xml:space="preserve">      专项基础科研</t>
  </si>
  <si>
    <t xml:space="preserve">      专项技术基础</t>
  </si>
  <si>
    <t xml:space="preserve">      科技人才队伍建设</t>
  </si>
  <si>
    <t xml:space="preserve">      其他基础研究支出</t>
  </si>
  <si>
    <t xml:space="preserve">    应用研究</t>
  </si>
  <si>
    <t xml:space="preserve">      社会公益研究</t>
  </si>
  <si>
    <t xml:space="preserve">      高技术研究</t>
  </si>
  <si>
    <t xml:space="preserve">      专项科研试制</t>
  </si>
  <si>
    <t xml:space="preserve">      其他应用研究支出</t>
  </si>
  <si>
    <t xml:space="preserve">    技术研究与开发</t>
  </si>
  <si>
    <t xml:space="preserve">      科技成果转化与扩散</t>
  </si>
  <si>
    <t xml:space="preserve">      共性技术研究与开发</t>
  </si>
  <si>
    <t xml:space="preserve">      其他技术研究与开发支出</t>
  </si>
  <si>
    <t xml:space="preserve">    科技条件与服务</t>
  </si>
  <si>
    <t xml:space="preserve">      技术创新服务体系</t>
  </si>
  <si>
    <t xml:space="preserve">      科技条件专项</t>
  </si>
  <si>
    <t xml:space="preserve">      其他科技条件与服务支出</t>
  </si>
  <si>
    <t xml:space="preserve">    社会科学</t>
  </si>
  <si>
    <t xml:space="preserve">      社会科学研究机构</t>
  </si>
  <si>
    <t xml:space="preserve">      社会科学研究</t>
  </si>
  <si>
    <t xml:space="preserve">      社科基金支出</t>
  </si>
  <si>
    <t xml:space="preserve">      其他社会科学支出</t>
  </si>
  <si>
    <t xml:space="preserve">    科学技术普及</t>
  </si>
  <si>
    <t xml:space="preserve">      科普活动</t>
  </si>
  <si>
    <t xml:space="preserve">      青少年科技活动</t>
  </si>
  <si>
    <t xml:space="preserve">      学术交流活动</t>
  </si>
  <si>
    <t xml:space="preserve">      科技馆站</t>
  </si>
  <si>
    <t xml:space="preserve">      其他科学技术普及支出</t>
  </si>
  <si>
    <t xml:space="preserve">    科技交流与合作</t>
  </si>
  <si>
    <t xml:space="preserve">      国际交流与合作</t>
  </si>
  <si>
    <t xml:space="preserve">      重大科技合作项目</t>
  </si>
  <si>
    <t xml:space="preserve">      其他科技交流与合作支出</t>
  </si>
  <si>
    <t xml:space="preserve">    科技重大项目</t>
  </si>
  <si>
    <t xml:space="preserve">      科技重大专项</t>
  </si>
  <si>
    <t xml:space="preserve">      重点研发计划</t>
  </si>
  <si>
    <t xml:space="preserve">      其他科技重大项目</t>
  </si>
  <si>
    <t xml:space="preserve">    其他科学技术支出</t>
  </si>
  <si>
    <t xml:space="preserve">      科技奖励</t>
  </si>
  <si>
    <t xml:space="preserve">      核应急</t>
  </si>
  <si>
    <t xml:space="preserve">      转制科研机构</t>
  </si>
  <si>
    <t xml:space="preserve">      其他科学技术支出</t>
  </si>
  <si>
    <t xml:space="preserve">  文化旅游体育与传媒支出</t>
  </si>
  <si>
    <t xml:space="preserve">    文化和旅游</t>
  </si>
  <si>
    <t xml:space="preserve">      图书馆</t>
  </si>
  <si>
    <t xml:space="preserve">      文化展示及纪念机构</t>
  </si>
  <si>
    <t xml:space="preserve">      艺术表演场所</t>
  </si>
  <si>
    <t xml:space="preserve">      艺术表演团体</t>
  </si>
  <si>
    <t xml:space="preserve">      文化活动</t>
  </si>
  <si>
    <t xml:space="preserve">      群众文化</t>
  </si>
  <si>
    <t xml:space="preserve">      文化和旅游交流与合作</t>
  </si>
  <si>
    <t xml:space="preserve">      文化创作与保护</t>
  </si>
  <si>
    <t xml:space="preserve">      文化和旅游市场管理</t>
  </si>
  <si>
    <t xml:space="preserve">      旅游宣传</t>
  </si>
  <si>
    <t xml:space="preserve">      文化和旅游管理事务</t>
  </si>
  <si>
    <t xml:space="preserve">      其他文化和旅游支出</t>
  </si>
  <si>
    <t xml:space="preserve">    文物</t>
  </si>
  <si>
    <t xml:space="preserve">      文物保护</t>
  </si>
  <si>
    <t xml:space="preserve">      博物馆</t>
  </si>
  <si>
    <t xml:space="preserve">      历史名城与古迹</t>
  </si>
  <si>
    <t xml:space="preserve">      其他文物支出</t>
  </si>
  <si>
    <t xml:space="preserve">    体育</t>
  </si>
  <si>
    <t xml:space="preserve">      运动项目管理</t>
  </si>
  <si>
    <t xml:space="preserve">      体育竞赛</t>
  </si>
  <si>
    <t xml:space="preserve">      体育训练</t>
  </si>
  <si>
    <t xml:space="preserve">      体育场馆</t>
  </si>
  <si>
    <t xml:space="preserve">      群众体育</t>
  </si>
  <si>
    <t xml:space="preserve">      体育交流与合作</t>
  </si>
  <si>
    <t xml:space="preserve">      其他体育支出</t>
  </si>
  <si>
    <t xml:space="preserve">    新闻出版电影</t>
  </si>
  <si>
    <t xml:space="preserve">      新闻通讯</t>
  </si>
  <si>
    <t xml:space="preserve">      出版发行</t>
  </si>
  <si>
    <t xml:space="preserve">      版权管理</t>
  </si>
  <si>
    <t xml:space="preserve">      电影</t>
  </si>
  <si>
    <t xml:space="preserve">      其他新闻出版电影支出</t>
  </si>
  <si>
    <t xml:space="preserve">    广播电视</t>
  </si>
  <si>
    <t xml:space="preserve">      监测监管</t>
  </si>
  <si>
    <t xml:space="preserve">      传输发射</t>
  </si>
  <si>
    <t xml:space="preserve">      广播电视事务</t>
  </si>
  <si>
    <t xml:space="preserve">      其他广播电视支出</t>
  </si>
  <si>
    <t xml:space="preserve">    其他文化旅游体育与传媒支出</t>
  </si>
  <si>
    <t xml:space="preserve">      宣传文化发展专项支出</t>
  </si>
  <si>
    <t xml:space="preserve">      文化产业发展专项支出</t>
  </si>
  <si>
    <t xml:space="preserve">      其他文化旅游体育与传媒支出</t>
  </si>
  <si>
    <t xml:space="preserve">  社会保障和就业支出</t>
  </si>
  <si>
    <t xml:space="preserve">    人力资源和社会保障管理事务</t>
  </si>
  <si>
    <t xml:space="preserve">      综合业务管理</t>
  </si>
  <si>
    <t xml:space="preserve">      劳动保障监察</t>
  </si>
  <si>
    <t xml:space="preserve">      就业管理事务</t>
  </si>
  <si>
    <t xml:space="preserve">      社会保险业务管理事务</t>
  </si>
  <si>
    <t xml:space="preserve">      社会保险经办机构</t>
  </si>
  <si>
    <t xml:space="preserve">      劳动关系和维权</t>
  </si>
  <si>
    <t xml:space="preserve">      公共就业服务和职业技能鉴定机构</t>
  </si>
  <si>
    <t xml:space="preserve">      劳动人事争议调解仲裁</t>
  </si>
  <si>
    <t xml:space="preserve">      政府特殊津贴</t>
  </si>
  <si>
    <t xml:space="preserve">      资助留学回国人员</t>
  </si>
  <si>
    <t xml:space="preserve">      博士后日常经费</t>
  </si>
  <si>
    <t xml:space="preserve">      引进人才费用</t>
  </si>
  <si>
    <t xml:space="preserve">      其他人力资源和社会保障管理事务支出</t>
  </si>
  <si>
    <t xml:space="preserve">    民政管理事务</t>
  </si>
  <si>
    <t xml:space="preserve">      社会组织管理</t>
  </si>
  <si>
    <t xml:space="preserve">      行政区划和地名管理</t>
  </si>
  <si>
    <t xml:space="preserve">      基层政权建设和社区治理</t>
  </si>
  <si>
    <t xml:space="preserve">      其他民政管理事务支出</t>
  </si>
  <si>
    <t xml:space="preserve">    补充全国社会保障基金</t>
  </si>
  <si>
    <t xml:space="preserve">      用一般公共预算补充基金</t>
  </si>
  <si>
    <t xml:space="preserve">    行政事业单位养老支出</t>
  </si>
  <si>
    <t xml:space="preserve">      行政单位离退休</t>
  </si>
  <si>
    <t xml:space="preserve">      事业单位离退休</t>
  </si>
  <si>
    <t xml:space="preserve">      离退休人员管理机构</t>
  </si>
  <si>
    <t xml:space="preserve">      机关事业单位基本养老保险缴费支出</t>
  </si>
  <si>
    <t xml:space="preserve">      机关事业单位职业年金缴费支出</t>
  </si>
  <si>
    <t xml:space="preserve">      对机关事业单位基本养老保险基金的补助</t>
  </si>
  <si>
    <t xml:space="preserve">      对机关事业单位职业年金的补助</t>
  </si>
  <si>
    <t xml:space="preserve">      其他行政事业单位养老支出</t>
  </si>
  <si>
    <t xml:space="preserve">    企业改革补助</t>
  </si>
  <si>
    <t xml:space="preserve">      企业关闭破产补助</t>
  </si>
  <si>
    <t xml:space="preserve">      厂办大集体改革补助</t>
  </si>
  <si>
    <t xml:space="preserve">      其他企业改革发展补助</t>
  </si>
  <si>
    <t xml:space="preserve">    就业补助</t>
  </si>
  <si>
    <t xml:space="preserve">      就业创业服务补贴</t>
  </si>
  <si>
    <t xml:space="preserve">      职业培训补贴</t>
  </si>
  <si>
    <t xml:space="preserve">      社会保险补贴</t>
  </si>
  <si>
    <t xml:space="preserve">      公益性岗位补贴</t>
  </si>
  <si>
    <t xml:space="preserve">      职业技能鉴定补贴</t>
  </si>
  <si>
    <t xml:space="preserve">      就业见习补贴</t>
  </si>
  <si>
    <t xml:space="preserve">      高技能人才培养补助</t>
  </si>
  <si>
    <t xml:space="preserve">      促进创业补贴</t>
  </si>
  <si>
    <t xml:space="preserve">      其他就业补助支出</t>
  </si>
  <si>
    <t xml:space="preserve">    抚恤</t>
  </si>
  <si>
    <t xml:space="preserve">      死亡抚恤</t>
  </si>
  <si>
    <t xml:space="preserve">      伤残抚恤</t>
  </si>
  <si>
    <t xml:space="preserve">      在乡复员、退伍军人生活补助</t>
  </si>
  <si>
    <t xml:space="preserve">      义务兵优待</t>
  </si>
  <si>
    <t xml:space="preserve">      农村籍退役士兵老年生活补助</t>
  </si>
  <si>
    <t xml:space="preserve">      光荣院</t>
  </si>
  <si>
    <t xml:space="preserve">      褒扬纪念</t>
  </si>
  <si>
    <t xml:space="preserve">      其他优抚支出</t>
  </si>
  <si>
    <t xml:space="preserve">    退役安置</t>
  </si>
  <si>
    <t xml:space="preserve">      退役士兵安置</t>
  </si>
  <si>
    <t xml:space="preserve">      军队移交政府的离退休人员安置</t>
  </si>
  <si>
    <t xml:space="preserve">      军队移交政府离退休干部管理机构</t>
  </si>
  <si>
    <t xml:space="preserve">      退役士兵管理教育</t>
  </si>
  <si>
    <t xml:space="preserve">      军队转业干部安置</t>
  </si>
  <si>
    <t xml:space="preserve">      其他退役安置支出</t>
  </si>
  <si>
    <t xml:space="preserve">    社会福利</t>
  </si>
  <si>
    <t xml:space="preserve">      儿童福利</t>
  </si>
  <si>
    <t xml:space="preserve">      老年福利</t>
  </si>
  <si>
    <t xml:space="preserve">      康复辅具</t>
  </si>
  <si>
    <t xml:space="preserve">      殡葬</t>
  </si>
  <si>
    <t xml:space="preserve">      社会福利事业单位</t>
  </si>
  <si>
    <t xml:space="preserve">      养老服务</t>
  </si>
  <si>
    <t xml:space="preserve">      其他社会福利支出</t>
  </si>
  <si>
    <t xml:space="preserve">    残疾人事业</t>
  </si>
  <si>
    <t xml:space="preserve">      残疾人康复</t>
  </si>
  <si>
    <t xml:space="preserve">      残疾人就业</t>
  </si>
  <si>
    <t xml:space="preserve">      残疾人体育</t>
  </si>
  <si>
    <t xml:space="preserve">      残疾人生活和护理补贴</t>
  </si>
  <si>
    <t xml:space="preserve">      其他残疾人事业支出</t>
  </si>
  <si>
    <t xml:space="preserve">    红十字事业</t>
  </si>
  <si>
    <t xml:space="preserve">      其他红十字事业支出</t>
  </si>
  <si>
    <t xml:space="preserve">    最低生活保障</t>
  </si>
  <si>
    <t xml:space="preserve">      城市最低生活保障金支出</t>
  </si>
  <si>
    <t xml:space="preserve">      农村最低生活保障金支出</t>
  </si>
  <si>
    <t xml:space="preserve">    临时救助</t>
  </si>
  <si>
    <t xml:space="preserve">      临时救助支出</t>
  </si>
  <si>
    <t xml:space="preserve">      流浪乞讨人员救助支出</t>
  </si>
  <si>
    <t xml:space="preserve">    特困人员救助供养</t>
  </si>
  <si>
    <t xml:space="preserve">      城市特困人员救助供养支出</t>
  </si>
  <si>
    <t xml:space="preserve">      农村特困人员救助供养支出</t>
  </si>
  <si>
    <t xml:space="preserve">    补充道路交通事故社会救助基金</t>
  </si>
  <si>
    <t xml:space="preserve">      交强险增值税补助基金支出</t>
  </si>
  <si>
    <t xml:space="preserve">      交强险罚款收入补助基金支出</t>
  </si>
  <si>
    <t xml:space="preserve">    其他生活救助</t>
  </si>
  <si>
    <t xml:space="preserve">      其他城市生活救助</t>
  </si>
  <si>
    <t xml:space="preserve">      其他农村生活救助</t>
  </si>
  <si>
    <t xml:space="preserve">    财政对基本养老保险基金的补助</t>
  </si>
  <si>
    <t xml:space="preserve">      财政对企业职工基本养老保险基金的补助</t>
  </si>
  <si>
    <t xml:space="preserve">      财政对城乡居民基本养老保险基金的补助</t>
  </si>
  <si>
    <t xml:space="preserve">      财政对其他基本养老保险基金的补助</t>
  </si>
  <si>
    <t xml:space="preserve">    财政对其他社会保险基金的补助</t>
  </si>
  <si>
    <t xml:space="preserve">      财政对失业保险基金的补助</t>
  </si>
  <si>
    <t xml:space="preserve">      财政对工伤保险基金的补助</t>
  </si>
  <si>
    <t xml:space="preserve">      其他财政对社会保险基金的补助</t>
  </si>
  <si>
    <t xml:space="preserve">    退役军人管理事务</t>
  </si>
  <si>
    <t xml:space="preserve">      拥军优属</t>
  </si>
  <si>
    <t xml:space="preserve">      军供保障</t>
  </si>
  <si>
    <t xml:space="preserve">      其他退役军人事务管理支出</t>
  </si>
  <si>
    <t xml:space="preserve">    财政代缴社会保险费支出</t>
  </si>
  <si>
    <t xml:space="preserve">      财政代缴城乡居民基本养老保险费支出</t>
  </si>
  <si>
    <t xml:space="preserve">      财政代缴其他社会保险费支出</t>
  </si>
  <si>
    <t xml:space="preserve">    其他社会保障和就业支出</t>
  </si>
  <si>
    <t xml:space="preserve">      其他社会保障和就业支出</t>
  </si>
  <si>
    <t xml:space="preserve">  卫生健康支出</t>
  </si>
  <si>
    <t xml:space="preserve">    卫生健康管理事务</t>
  </si>
  <si>
    <t xml:space="preserve">      其他卫生健康管理事务支出</t>
  </si>
  <si>
    <t xml:space="preserve">    公立医院</t>
  </si>
  <si>
    <t xml:space="preserve">      综合医院</t>
  </si>
  <si>
    <t xml:space="preserve">      中医(民族)医院</t>
  </si>
  <si>
    <t xml:space="preserve">      传染病医院</t>
  </si>
  <si>
    <t xml:space="preserve">      职业病防治医院</t>
  </si>
  <si>
    <t xml:space="preserve">      精神病医院</t>
  </si>
  <si>
    <t xml:space="preserve">      妇幼保健医院</t>
  </si>
  <si>
    <t xml:space="preserve">      儿童医院</t>
  </si>
  <si>
    <t xml:space="preserve">      其他专科医院</t>
  </si>
  <si>
    <t xml:space="preserve">      福利医院</t>
  </si>
  <si>
    <t xml:space="preserve">      行业医院</t>
  </si>
  <si>
    <t xml:space="preserve">      处理医疗欠费</t>
  </si>
  <si>
    <t xml:space="preserve">      康复医院</t>
  </si>
  <si>
    <t xml:space="preserve">      优抚医院</t>
  </si>
  <si>
    <t xml:space="preserve">      其他公立医院支出</t>
  </si>
  <si>
    <t xml:space="preserve">    基层医疗卫生机构</t>
  </si>
  <si>
    <t xml:space="preserve">      城市社区卫生机构</t>
  </si>
  <si>
    <t xml:space="preserve">      乡镇卫生院</t>
  </si>
  <si>
    <t xml:space="preserve">      其他基层医疗卫生机构支出</t>
  </si>
  <si>
    <t xml:space="preserve">    公共卫生</t>
  </si>
  <si>
    <t xml:space="preserve">      疾病预防控制机构</t>
  </si>
  <si>
    <t xml:space="preserve">      卫生监督机构</t>
  </si>
  <si>
    <t xml:space="preserve">      妇幼保健机构</t>
  </si>
  <si>
    <t xml:space="preserve">      精神卫生机构</t>
  </si>
  <si>
    <t xml:space="preserve">      应急救治机构</t>
  </si>
  <si>
    <t xml:space="preserve">      采供血机构</t>
  </si>
  <si>
    <t xml:space="preserve">      其他专业公共卫生机构</t>
  </si>
  <si>
    <t xml:space="preserve">      基本公共卫生服务</t>
  </si>
  <si>
    <t xml:space="preserve">      重大公共卫生服务</t>
  </si>
  <si>
    <t xml:space="preserve">      突发公共卫生事件应急处理</t>
  </si>
  <si>
    <t xml:space="preserve">      其他公共卫生支出</t>
  </si>
  <si>
    <t xml:space="preserve">    计划生育事务</t>
  </si>
  <si>
    <t xml:space="preserve">      计划生育机构</t>
  </si>
  <si>
    <t xml:space="preserve">      计划生育服务</t>
  </si>
  <si>
    <t xml:space="preserve">      其他计划生育事务支出</t>
  </si>
  <si>
    <t xml:space="preserve">    行政事业单位医疗</t>
  </si>
  <si>
    <t xml:space="preserve">      行政单位医疗</t>
  </si>
  <si>
    <t xml:space="preserve">      事业单位医疗</t>
  </si>
  <si>
    <t xml:space="preserve">      公务员医疗补助</t>
  </si>
  <si>
    <t xml:space="preserve">      其他行政事业单位医疗支出</t>
  </si>
  <si>
    <t xml:space="preserve">    财政对基本医疗保险基金的补助</t>
  </si>
  <si>
    <t xml:space="preserve">      财政对职工基本医疗保险基金的补助</t>
  </si>
  <si>
    <t xml:space="preserve">      财政对城乡居民基本医疗保险基金的补助</t>
  </si>
  <si>
    <t xml:space="preserve">      财政对其他基本医疗保险基金的补助</t>
  </si>
  <si>
    <t xml:space="preserve">    医疗救助</t>
  </si>
  <si>
    <t xml:space="preserve">      城乡医疗救助</t>
  </si>
  <si>
    <t xml:space="preserve">      疾病应急救助</t>
  </si>
  <si>
    <t xml:space="preserve">      其他医疗救助支出</t>
  </si>
  <si>
    <t xml:space="preserve">    优抚对象医疗</t>
  </si>
  <si>
    <t xml:space="preserve">      优抚对象医疗补助</t>
  </si>
  <si>
    <t xml:space="preserve">      其他优抚对象医疗支出</t>
  </si>
  <si>
    <t xml:space="preserve">    医疗保障管理事务</t>
  </si>
  <si>
    <t xml:space="preserve">      医疗保障政策管理</t>
  </si>
  <si>
    <t xml:space="preserve">      医疗保障经办事务</t>
  </si>
  <si>
    <t xml:space="preserve">      其他医疗保障管理事务支出</t>
  </si>
  <si>
    <t xml:space="preserve">    老龄卫生健康事务</t>
  </si>
  <si>
    <t xml:space="preserve">      老龄卫生健康事务</t>
  </si>
  <si>
    <t xml:space="preserve">    中医药事务</t>
  </si>
  <si>
    <t xml:space="preserve">      中医（民族医）药专项</t>
  </si>
  <si>
    <t xml:space="preserve">      其他中医药事务支出</t>
  </si>
  <si>
    <t xml:space="preserve">    疾病预防控制事务</t>
  </si>
  <si>
    <t xml:space="preserve">      其他疾病预防控制事务支出</t>
  </si>
  <si>
    <t xml:space="preserve">    其他卫生健康支出</t>
  </si>
  <si>
    <t xml:space="preserve">      其他卫生健康支出</t>
  </si>
  <si>
    <t xml:space="preserve">  节能环保支出</t>
  </si>
  <si>
    <t xml:space="preserve">    环境保护管理事务</t>
  </si>
  <si>
    <t xml:space="preserve">      生态环境保护宣传</t>
  </si>
  <si>
    <t xml:space="preserve">      环境保护法规、规划及标准</t>
  </si>
  <si>
    <t xml:space="preserve">      生态环境国际合作及履约</t>
  </si>
  <si>
    <t xml:space="preserve">      生态环境保护行政许可</t>
  </si>
  <si>
    <t xml:space="preserve">      应对气候变化管理事务</t>
  </si>
  <si>
    <t xml:space="preserve">      其他环境保护管理事务支出</t>
  </si>
  <si>
    <t xml:space="preserve">    环境监测与监察</t>
  </si>
  <si>
    <t xml:space="preserve">      建设项目环评审查与监督</t>
  </si>
  <si>
    <t xml:space="preserve">      核与辐射安全监督</t>
  </si>
  <si>
    <t xml:space="preserve">      其他环境监测与监察支出</t>
  </si>
  <si>
    <t xml:space="preserve">    污染防治</t>
  </si>
  <si>
    <t xml:space="preserve">      大气</t>
  </si>
  <si>
    <t xml:space="preserve">      水体</t>
  </si>
  <si>
    <t xml:space="preserve">      噪声</t>
  </si>
  <si>
    <t xml:space="preserve">      固体废弃物与化学品</t>
  </si>
  <si>
    <t xml:space="preserve">      放射源和放射性废物监管</t>
  </si>
  <si>
    <t xml:space="preserve">      辐射</t>
  </si>
  <si>
    <t xml:space="preserve">      土壤</t>
  </si>
  <si>
    <t xml:space="preserve">      其他污染防治支出</t>
  </si>
  <si>
    <t xml:space="preserve">    自然生态保护</t>
  </si>
  <si>
    <t xml:space="preserve">      生态保护</t>
  </si>
  <si>
    <t xml:space="preserve">      农村环境保护</t>
  </si>
  <si>
    <t xml:space="preserve">      生物及物种资源保护</t>
  </si>
  <si>
    <t xml:space="preserve">      草原生态修复治理</t>
  </si>
  <si>
    <t xml:space="preserve">      自然保护地</t>
  </si>
  <si>
    <t xml:space="preserve">      其他自然生态保护支出</t>
  </si>
  <si>
    <t xml:space="preserve">    森林保护修复</t>
  </si>
  <si>
    <t xml:space="preserve">      森林管护</t>
  </si>
  <si>
    <t xml:space="preserve">      社会保险补助</t>
  </si>
  <si>
    <t xml:space="preserve">      政策性社会性支出补助</t>
  </si>
  <si>
    <t xml:space="preserve">      天然林保护工程建设 </t>
  </si>
  <si>
    <t xml:space="preserve">      停伐补助</t>
  </si>
  <si>
    <t xml:space="preserve">      其他天然林保护支出</t>
  </si>
  <si>
    <t xml:space="preserve">    风沙荒漠治理</t>
  </si>
  <si>
    <t xml:space="preserve">      京津风沙源治理工程建设</t>
  </si>
  <si>
    <t xml:space="preserve">      其他风沙荒漠治理支出</t>
  </si>
  <si>
    <t xml:space="preserve">    退牧还草</t>
  </si>
  <si>
    <t xml:space="preserve">      退牧还草工程建设</t>
  </si>
  <si>
    <t xml:space="preserve">      其他退牧还草支出</t>
  </si>
  <si>
    <t xml:space="preserve">    已垦草原退耕还草</t>
  </si>
  <si>
    <t xml:space="preserve">      已垦草原退耕还草</t>
  </si>
  <si>
    <t xml:space="preserve">    能源节约利用</t>
  </si>
  <si>
    <t xml:space="preserve">      能源节约利用</t>
  </si>
  <si>
    <t xml:space="preserve">    污染减排</t>
  </si>
  <si>
    <t xml:space="preserve">      生态环境监测与信息</t>
  </si>
  <si>
    <t xml:space="preserve">      生态环境执法监察</t>
  </si>
  <si>
    <t xml:space="preserve">      减排专项支出</t>
  </si>
  <si>
    <t xml:space="preserve">      清洁生产专项支出</t>
  </si>
  <si>
    <t xml:space="preserve">      其他污染减排支出</t>
  </si>
  <si>
    <t xml:space="preserve">    可再生能源</t>
  </si>
  <si>
    <t xml:space="preserve">      可再生能源</t>
  </si>
  <si>
    <t xml:space="preserve">    循环经济</t>
  </si>
  <si>
    <t xml:space="preserve">      循环经济</t>
  </si>
  <si>
    <t xml:space="preserve">    能源管理事务</t>
  </si>
  <si>
    <t xml:space="preserve">      能源科技装备</t>
  </si>
  <si>
    <t xml:space="preserve">      能源行业管理</t>
  </si>
  <si>
    <t xml:space="preserve">      能源管理</t>
  </si>
  <si>
    <t xml:space="preserve">      农村电网建设</t>
  </si>
  <si>
    <t xml:space="preserve">      其他能源管理事务支出</t>
  </si>
  <si>
    <t xml:space="preserve">    其他节能环保支出</t>
  </si>
  <si>
    <t xml:space="preserve">      其他节能环保支出</t>
  </si>
  <si>
    <t xml:space="preserve">  城乡社区支出</t>
  </si>
  <si>
    <t xml:space="preserve">    城乡社区管理事务</t>
  </si>
  <si>
    <t xml:space="preserve">      城管执法</t>
  </si>
  <si>
    <t xml:space="preserve">      工程建设标准规范编制与监管</t>
  </si>
  <si>
    <t xml:space="preserve">      工程建设管理</t>
  </si>
  <si>
    <t xml:space="preserve">      市政公用行业市场监管</t>
  </si>
  <si>
    <t xml:space="preserve">      住宅建设与房地产市场监管</t>
  </si>
  <si>
    <t xml:space="preserve">      执业资格注册、资质审查</t>
  </si>
  <si>
    <t xml:space="preserve">      其他城乡社区管理事务支出</t>
  </si>
  <si>
    <t xml:space="preserve">    城乡社区规划与管理</t>
  </si>
  <si>
    <t xml:space="preserve">      城乡社区规划与管理</t>
  </si>
  <si>
    <t xml:space="preserve">    城乡社区公共设施</t>
  </si>
  <si>
    <t xml:space="preserve">      小城镇基础设施建设</t>
  </si>
  <si>
    <t xml:space="preserve">      其他城乡社区公共设施支出</t>
  </si>
  <si>
    <t xml:space="preserve">    城乡社区环境卫生</t>
  </si>
  <si>
    <t xml:space="preserve">      城乡社区环境卫生</t>
  </si>
  <si>
    <t xml:space="preserve">    建设市场管理与监督</t>
  </si>
  <si>
    <t xml:space="preserve">      建设市场管理与监督</t>
  </si>
  <si>
    <t xml:space="preserve">    其他城乡社区支出</t>
  </si>
  <si>
    <t xml:space="preserve">      其他城乡社区支出</t>
  </si>
  <si>
    <t xml:space="preserve">  农林水支出</t>
  </si>
  <si>
    <t xml:space="preserve">    农业农村</t>
  </si>
  <si>
    <t xml:space="preserve">      农垦运行</t>
  </si>
  <si>
    <t xml:space="preserve">      科技转化与推广服务</t>
  </si>
  <si>
    <t xml:space="preserve">      病虫害控制</t>
  </si>
  <si>
    <t xml:space="preserve">      农产品质量安全</t>
  </si>
  <si>
    <t xml:space="preserve">      执法监管</t>
  </si>
  <si>
    <t xml:space="preserve">      统计监测与信息服务</t>
  </si>
  <si>
    <t xml:space="preserve">      行业业务管理</t>
  </si>
  <si>
    <t xml:space="preserve">      对外交流与合作</t>
  </si>
  <si>
    <t xml:space="preserve">      防灾救灾</t>
  </si>
  <si>
    <t xml:space="preserve">      稳定农民收入补贴</t>
  </si>
  <si>
    <t xml:space="preserve">      农业结构调整补贴</t>
  </si>
  <si>
    <t xml:space="preserve">      农业生产发展</t>
  </si>
  <si>
    <t xml:space="preserve">      农村合作经济</t>
  </si>
  <si>
    <t xml:space="preserve">      农产品加工与促销</t>
  </si>
  <si>
    <t xml:space="preserve">      农村社会事业</t>
  </si>
  <si>
    <t xml:space="preserve">      农业资源保护修复与利用</t>
  </si>
  <si>
    <t xml:space="preserve">      农村道路建设</t>
  </si>
  <si>
    <t xml:space="preserve">      渔业发展</t>
  </si>
  <si>
    <t xml:space="preserve">      对高校毕业生到基层任职补助</t>
  </si>
  <si>
    <t xml:space="preserve">      农田建设</t>
  </si>
  <si>
    <t xml:space="preserve">      其他农业农村支出</t>
  </si>
  <si>
    <t xml:space="preserve">    林业和草原</t>
  </si>
  <si>
    <t xml:space="preserve">      事业机构</t>
  </si>
  <si>
    <t xml:space="preserve">      森林资源培育</t>
  </si>
  <si>
    <t xml:space="preserve">      技术推广与转化</t>
  </si>
  <si>
    <t xml:space="preserve">      森林资源管理</t>
  </si>
  <si>
    <t xml:space="preserve">      森林生态效益补偿</t>
  </si>
  <si>
    <t xml:space="preserve">      动植物保护</t>
  </si>
  <si>
    <t xml:space="preserve">      湿地保护</t>
  </si>
  <si>
    <t xml:space="preserve">      执法与监督</t>
  </si>
  <si>
    <t xml:space="preserve">      防沙治沙</t>
  </si>
  <si>
    <t xml:space="preserve">      对外合作与交流</t>
  </si>
  <si>
    <t xml:space="preserve">      产业化管理</t>
  </si>
  <si>
    <t xml:space="preserve">      信息管理</t>
  </si>
  <si>
    <t xml:space="preserve">      林区公共支出</t>
  </si>
  <si>
    <t xml:space="preserve">      贷款贴息</t>
  </si>
  <si>
    <t xml:space="preserve">      林业草原防灾减灾</t>
  </si>
  <si>
    <t xml:space="preserve">      草原管理</t>
  </si>
  <si>
    <t xml:space="preserve">      其他林业和草原支出</t>
  </si>
  <si>
    <t xml:space="preserve">    水利</t>
  </si>
  <si>
    <t xml:space="preserve">      水利行业业务管理</t>
  </si>
  <si>
    <t xml:space="preserve">      水利工程建设</t>
  </si>
  <si>
    <t xml:space="preserve">      水利工程运行与维护</t>
  </si>
  <si>
    <t xml:space="preserve">      长江黄河等流域管理</t>
  </si>
  <si>
    <t xml:space="preserve">      水利前期工作</t>
  </si>
  <si>
    <t xml:space="preserve">      水利执法监督</t>
  </si>
  <si>
    <t xml:space="preserve">      水土保持</t>
  </si>
  <si>
    <t xml:space="preserve">      水资源节约管理与保护</t>
  </si>
  <si>
    <t xml:space="preserve">      水质监测</t>
  </si>
  <si>
    <t xml:space="preserve">      水文测报</t>
  </si>
  <si>
    <t xml:space="preserve">      防汛</t>
  </si>
  <si>
    <t xml:space="preserve">      抗旱</t>
  </si>
  <si>
    <t xml:space="preserve">      农村水利</t>
  </si>
  <si>
    <t xml:space="preserve">      水利技术推广</t>
  </si>
  <si>
    <t xml:space="preserve">      国际河流治理与管理</t>
  </si>
  <si>
    <t xml:space="preserve">      江河湖库水系综合整治</t>
  </si>
  <si>
    <t xml:space="preserve">      大中型水库移民后期扶持专项支出</t>
  </si>
  <si>
    <t xml:space="preserve">      水利安全监督</t>
  </si>
  <si>
    <t xml:space="preserve">      水利建设征地及移民支出</t>
  </si>
  <si>
    <t xml:space="preserve">      农村人畜饮水</t>
  </si>
  <si>
    <t xml:space="preserve">      南水北调工程建设</t>
  </si>
  <si>
    <t xml:space="preserve">      南水北调工程管理</t>
  </si>
  <si>
    <t xml:space="preserve">      其他水利支出</t>
  </si>
  <si>
    <t xml:space="preserve">    巩固脱贫衔接乡村振兴</t>
  </si>
  <si>
    <t xml:space="preserve">      农村基础设施建设</t>
  </si>
  <si>
    <t xml:space="preserve">      生产发展</t>
  </si>
  <si>
    <t xml:space="preserve">      社会发展</t>
  </si>
  <si>
    <t xml:space="preserve">      贷款奖补和贴息</t>
  </si>
  <si>
    <t xml:space="preserve">      “三西”农业建设专项补助</t>
  </si>
  <si>
    <t xml:space="preserve">      其他巩固脱贫衔接乡村振兴支出</t>
  </si>
  <si>
    <t xml:space="preserve">    农村综合改革</t>
  </si>
  <si>
    <t xml:space="preserve">      对村级公益事业建设的补助</t>
  </si>
  <si>
    <t xml:space="preserve">      国有农场办社会职能改革补助</t>
  </si>
  <si>
    <t xml:space="preserve">      对村民委员会和村党支部的补助</t>
  </si>
  <si>
    <t xml:space="preserve">      对村集体经济组织的补助</t>
  </si>
  <si>
    <t xml:space="preserve">      农村综合改革示范试点补助</t>
  </si>
  <si>
    <t xml:space="preserve">      其他农村综合改革支出</t>
  </si>
  <si>
    <t xml:space="preserve">    普惠金融发展支出</t>
  </si>
  <si>
    <t xml:space="preserve">      支持农村金融机构</t>
  </si>
  <si>
    <t xml:space="preserve">      农业保险保费补贴</t>
  </si>
  <si>
    <t xml:space="preserve">      创业担保贷款贴息及奖补</t>
  </si>
  <si>
    <t xml:space="preserve">      补充创业担保贷款基金</t>
  </si>
  <si>
    <t xml:space="preserve">      其他普惠金融发展支出</t>
  </si>
  <si>
    <t xml:space="preserve">    目标价格补贴</t>
  </si>
  <si>
    <t xml:space="preserve">      棉花目标价格补贴</t>
  </si>
  <si>
    <t xml:space="preserve">      其他目标价格补贴</t>
  </si>
  <si>
    <t xml:space="preserve">    其他农林水支出</t>
  </si>
  <si>
    <t xml:space="preserve">      化解其他公益性乡村债务支出</t>
  </si>
  <si>
    <t xml:space="preserve">      其他农林水支出</t>
  </si>
  <si>
    <t xml:space="preserve">  交通运输支出</t>
  </si>
  <si>
    <t xml:space="preserve">    公路水路运输</t>
  </si>
  <si>
    <t xml:space="preserve">      公路建设</t>
  </si>
  <si>
    <t xml:space="preserve">      公路养护</t>
  </si>
  <si>
    <t xml:space="preserve">      交通运输信息化建设</t>
  </si>
  <si>
    <t xml:space="preserve">      公路和运输安全</t>
  </si>
  <si>
    <t xml:space="preserve">      公路运输管理</t>
  </si>
  <si>
    <t xml:space="preserve">      公路和运输技术标准化建设</t>
  </si>
  <si>
    <t xml:space="preserve">      港口设施</t>
  </si>
  <si>
    <t xml:space="preserve">      航道维护</t>
  </si>
  <si>
    <t xml:space="preserve">      船舶检验</t>
  </si>
  <si>
    <t xml:space="preserve">      救助打捞</t>
  </si>
  <si>
    <t xml:space="preserve">      内河运输</t>
  </si>
  <si>
    <t xml:space="preserve">      远洋运输</t>
  </si>
  <si>
    <t xml:space="preserve">      海事管理</t>
  </si>
  <si>
    <t xml:space="preserve">      航标事业发展支出</t>
  </si>
  <si>
    <t xml:space="preserve">      水路运输管理支出</t>
  </si>
  <si>
    <t xml:space="preserve">      口岸建设</t>
  </si>
  <si>
    <t xml:space="preserve">      其他公路水路运输支出</t>
  </si>
  <si>
    <t xml:space="preserve">    铁路运输</t>
  </si>
  <si>
    <t xml:space="preserve">      铁路路网建设</t>
  </si>
  <si>
    <t xml:space="preserve">      铁路还贷专项</t>
  </si>
  <si>
    <t xml:space="preserve">      铁路安全</t>
  </si>
  <si>
    <t xml:space="preserve">      铁路专项运输</t>
  </si>
  <si>
    <t xml:space="preserve">      行业监管</t>
  </si>
  <si>
    <t xml:space="preserve">      其他铁路运输支出</t>
  </si>
  <si>
    <t xml:space="preserve">    民用航空运输</t>
  </si>
  <si>
    <t xml:space="preserve">      机场建设</t>
  </si>
  <si>
    <t xml:space="preserve">      空管系统建设</t>
  </si>
  <si>
    <t xml:space="preserve">      民航还贷专项支出</t>
  </si>
  <si>
    <t xml:space="preserve">      民用航空安全</t>
  </si>
  <si>
    <t xml:space="preserve">      民航专项运输</t>
  </si>
  <si>
    <t xml:space="preserve">      其他民用航空运输支出</t>
  </si>
  <si>
    <t xml:space="preserve">    邮政业支出</t>
  </si>
  <si>
    <t xml:space="preserve">      邮政普遍服务与特殊服务</t>
  </si>
  <si>
    <t xml:space="preserve">      其他邮政业支出</t>
  </si>
  <si>
    <t xml:space="preserve">    其他交通运输支出</t>
  </si>
  <si>
    <t xml:space="preserve">      公共交通运营补助</t>
  </si>
  <si>
    <t xml:space="preserve">      其他交通运输支出</t>
  </si>
  <si>
    <t xml:space="preserve">  资源勘探工业信息等支出</t>
  </si>
  <si>
    <t xml:space="preserve">    资源勘探开发</t>
  </si>
  <si>
    <t xml:space="preserve">      煤炭勘探开采和洗选</t>
  </si>
  <si>
    <t xml:space="preserve">      石油和天然气勘探开采</t>
  </si>
  <si>
    <t xml:space="preserve">      黑色金属矿勘探和采选</t>
  </si>
  <si>
    <t xml:space="preserve">      有色金属矿勘探和采选</t>
  </si>
  <si>
    <t xml:space="preserve">      非金属矿勘探和采选</t>
  </si>
  <si>
    <t xml:space="preserve">      其他资源勘探业支出</t>
  </si>
  <si>
    <t xml:space="preserve">    制造业</t>
  </si>
  <si>
    <t xml:space="preserve">      纺织业</t>
  </si>
  <si>
    <t xml:space="preserve">      医药制造业</t>
  </si>
  <si>
    <t xml:space="preserve">      非金属矿物制品业</t>
  </si>
  <si>
    <t xml:space="preserve">      通信设备、计算机及其他电子设备制造业</t>
  </si>
  <si>
    <t xml:space="preserve">      交通运输设备制造业</t>
  </si>
  <si>
    <t xml:space="preserve">      电气机械及器材制造业</t>
  </si>
  <si>
    <t xml:space="preserve">      工艺品及其他制造业</t>
  </si>
  <si>
    <t xml:space="preserve">      石油加工、炼焦及核燃料加工业</t>
  </si>
  <si>
    <t xml:space="preserve">      化学原料及化学制品制造业</t>
  </si>
  <si>
    <t xml:space="preserve">      黑色金属冶炼及压延加工业</t>
  </si>
  <si>
    <t xml:space="preserve">      有色金属冶炼及压延加工业</t>
  </si>
  <si>
    <t xml:space="preserve">      其他制造业支出</t>
  </si>
  <si>
    <t xml:space="preserve">    建筑业</t>
  </si>
  <si>
    <t xml:space="preserve">      其他建筑业支出</t>
  </si>
  <si>
    <t xml:space="preserve">    工业和信息产业监管</t>
  </si>
  <si>
    <t xml:space="preserve">      战备应急</t>
  </si>
  <si>
    <t xml:space="preserve">      专用通信</t>
  </si>
  <si>
    <t xml:space="preserve">      无线电及信息通信监管</t>
  </si>
  <si>
    <t xml:space="preserve">      工程建设及运行维护</t>
  </si>
  <si>
    <t xml:space="preserve">      产业发展</t>
  </si>
  <si>
    <t xml:space="preserve">      其他工业和信息产业监管支出</t>
  </si>
  <si>
    <t xml:space="preserve">    国有资产监管</t>
  </si>
  <si>
    <t xml:space="preserve">      国有企业监事会专项</t>
  </si>
  <si>
    <t xml:space="preserve">      中央企业专项管理</t>
  </si>
  <si>
    <t xml:space="preserve">      其他国有资产监管支出</t>
  </si>
  <si>
    <t xml:space="preserve">    支持中小企业发展和管理支出</t>
  </si>
  <si>
    <t xml:space="preserve">      科技型中小企业技术创新基金</t>
  </si>
  <si>
    <t xml:space="preserve">      中小企业发展专项</t>
  </si>
  <si>
    <t xml:space="preserve">      减免房租补贴</t>
  </si>
  <si>
    <t xml:space="preserve">      其他支持中小企业发展和管理支出</t>
  </si>
  <si>
    <t xml:space="preserve">    其他资源勘探工业信息等支出</t>
  </si>
  <si>
    <t xml:space="preserve">      黄金事务</t>
  </si>
  <si>
    <t xml:space="preserve">      技术改造支出</t>
  </si>
  <si>
    <t xml:space="preserve">      中药材扶持资金支出</t>
  </si>
  <si>
    <t xml:space="preserve">      重点产业振兴和技术改造项目贷款贴息</t>
  </si>
  <si>
    <t xml:space="preserve">      其他资源勘探工业信息等支出</t>
  </si>
  <si>
    <t xml:space="preserve">  商业服务业等支出</t>
  </si>
  <si>
    <t xml:space="preserve">    商业流通事务</t>
  </si>
  <si>
    <t xml:space="preserve">      食品流通安全补贴</t>
  </si>
  <si>
    <t xml:space="preserve">      市场监测及信息管理</t>
  </si>
  <si>
    <t xml:space="preserve">      民贸企业补贴</t>
  </si>
  <si>
    <t xml:space="preserve">      民贸民品贷款贴息</t>
  </si>
  <si>
    <t xml:space="preserve">      其他商业流通事务支出</t>
  </si>
  <si>
    <t xml:space="preserve">    涉外发展服务支出</t>
  </si>
  <si>
    <t xml:space="preserve">      外商投资环境建设补助资金</t>
  </si>
  <si>
    <t xml:space="preserve">      其他涉外发展服务支出</t>
  </si>
  <si>
    <t xml:space="preserve">    其他商业服务业等支出</t>
  </si>
  <si>
    <t xml:space="preserve">      服务业基础设施建设</t>
  </si>
  <si>
    <t xml:space="preserve">      其他商业服务业等支出</t>
  </si>
  <si>
    <t xml:space="preserve">  金融支出</t>
  </si>
  <si>
    <t xml:space="preserve">    金融部门行政支出</t>
  </si>
  <si>
    <t xml:space="preserve">      安全防卫</t>
  </si>
  <si>
    <t xml:space="preserve">      金融部门其他行政支出</t>
  </si>
  <si>
    <t xml:space="preserve">    金融部门监管支出</t>
  </si>
  <si>
    <t xml:space="preserve">      货币发行</t>
  </si>
  <si>
    <t xml:space="preserve">      金融服务</t>
  </si>
  <si>
    <t xml:space="preserve">      反假币</t>
  </si>
  <si>
    <t xml:space="preserve">      重点金融机构监管</t>
  </si>
  <si>
    <t xml:space="preserve">      金融稽查与案件处理</t>
  </si>
  <si>
    <t xml:space="preserve">      金融行业电子化建设</t>
  </si>
  <si>
    <t xml:space="preserve">      从业人员资格考试</t>
  </si>
  <si>
    <t xml:space="preserve">      反洗钱</t>
  </si>
  <si>
    <t xml:space="preserve">      金融部门其他监管支出</t>
  </si>
  <si>
    <t xml:space="preserve">    金融发展支出</t>
  </si>
  <si>
    <t xml:space="preserve">      政策性银行亏损补贴</t>
  </si>
  <si>
    <t xml:space="preserve">      利息费用补贴支出</t>
  </si>
  <si>
    <t xml:space="preserve">      补充资本金</t>
  </si>
  <si>
    <t xml:space="preserve">      风险基金补助</t>
  </si>
  <si>
    <t xml:space="preserve">      其他金融发展支出</t>
  </si>
  <si>
    <t xml:space="preserve">    金融调控支出</t>
  </si>
  <si>
    <t xml:space="preserve">      中央银行亏损补贴</t>
  </si>
  <si>
    <t xml:space="preserve">      其他金融调控支出</t>
  </si>
  <si>
    <t xml:space="preserve">    其他金融支出</t>
  </si>
  <si>
    <t xml:space="preserve">      重点企业贷款贴息</t>
  </si>
  <si>
    <t xml:space="preserve">      其他金融支出</t>
  </si>
  <si>
    <t xml:space="preserve">  援助其他地区支出</t>
  </si>
  <si>
    <t xml:space="preserve">    一般公共服务</t>
  </si>
  <si>
    <t xml:space="preserve">    教育</t>
  </si>
  <si>
    <t xml:space="preserve">    文化旅游体育与传媒</t>
  </si>
  <si>
    <t xml:space="preserve">    卫生健康</t>
  </si>
  <si>
    <t xml:space="preserve">    节能环保</t>
  </si>
  <si>
    <t xml:space="preserve">    交通运输</t>
  </si>
  <si>
    <t xml:space="preserve">    住房保障</t>
  </si>
  <si>
    <t xml:space="preserve">    其他支出</t>
  </si>
  <si>
    <t xml:space="preserve">  自然资源海洋气象等支出</t>
  </si>
  <si>
    <t xml:space="preserve">    自然资源事务</t>
  </si>
  <si>
    <t xml:space="preserve">      自然资源规划及管理</t>
  </si>
  <si>
    <t xml:space="preserve">      自然资源利用与保护</t>
  </si>
  <si>
    <t xml:space="preserve">      自然资源社会公益服务</t>
  </si>
  <si>
    <t xml:space="preserve">      自然资源行业业务管理</t>
  </si>
  <si>
    <t xml:space="preserve">      自然资源调查与确权登记</t>
  </si>
  <si>
    <t xml:space="preserve">      土地资源储备支出</t>
  </si>
  <si>
    <t xml:space="preserve">      地质矿产资源与环境调查</t>
  </si>
  <si>
    <t xml:space="preserve">      地质勘查与矿产资源管理</t>
  </si>
  <si>
    <t xml:space="preserve">      地质转产项目财政贴息</t>
  </si>
  <si>
    <t xml:space="preserve">      国外风险勘查</t>
  </si>
  <si>
    <t xml:space="preserve">      地质勘查基金(周转金)支出</t>
  </si>
  <si>
    <t xml:space="preserve">      海域与海岛管理</t>
  </si>
  <si>
    <t xml:space="preserve">      自然资源国际合作与海洋权益维护</t>
  </si>
  <si>
    <t xml:space="preserve">      自然资源卫星</t>
  </si>
  <si>
    <t xml:space="preserve">      极地考察</t>
  </si>
  <si>
    <t xml:space="preserve">      深海调查与资源开发</t>
  </si>
  <si>
    <t xml:space="preserve">      海港航标维护</t>
  </si>
  <si>
    <t xml:space="preserve">      海水淡化</t>
  </si>
  <si>
    <t xml:space="preserve">      无居民海岛使用金支出</t>
  </si>
  <si>
    <t xml:space="preserve">      海洋战略规划与预警监测</t>
  </si>
  <si>
    <t xml:space="preserve">      基础测绘与地理信息监管</t>
  </si>
  <si>
    <t xml:space="preserve">      其他自然资源事务支出</t>
  </si>
  <si>
    <t xml:space="preserve">    气象事务</t>
  </si>
  <si>
    <t xml:space="preserve">      气象事业机构</t>
  </si>
  <si>
    <t xml:space="preserve">      气象探测</t>
  </si>
  <si>
    <t xml:space="preserve">      气象信息传输及管理</t>
  </si>
  <si>
    <t xml:space="preserve">      气象预报预测</t>
  </si>
  <si>
    <t xml:space="preserve">      气象服务</t>
  </si>
  <si>
    <t xml:space="preserve">      气象装备保障维护</t>
  </si>
  <si>
    <t xml:space="preserve">      气象基础设施建设与维修</t>
  </si>
  <si>
    <t xml:space="preserve">      气象卫星</t>
  </si>
  <si>
    <t xml:space="preserve">      气象法规与标准</t>
  </si>
  <si>
    <t xml:space="preserve">      气象资金审计稽查</t>
  </si>
  <si>
    <t xml:space="preserve">      其他气象事务支出</t>
  </si>
  <si>
    <t xml:space="preserve">    其他自然资源海洋气象等支出</t>
  </si>
  <si>
    <t xml:space="preserve">      其他自然资源海洋气象等支出</t>
  </si>
  <si>
    <t xml:space="preserve">  住房保障支出</t>
  </si>
  <si>
    <t xml:space="preserve">    保障性安居工程支出</t>
  </si>
  <si>
    <t xml:space="preserve">      廉租住房</t>
  </si>
  <si>
    <t xml:space="preserve">      沉陷区治理</t>
  </si>
  <si>
    <t xml:space="preserve">      棚户区改造</t>
  </si>
  <si>
    <t xml:space="preserve">      少数民族地区游牧民定居工程</t>
  </si>
  <si>
    <t xml:space="preserve">      农村危房改造</t>
  </si>
  <si>
    <t xml:space="preserve">      公共租赁住房</t>
  </si>
  <si>
    <t xml:space="preserve">      保障性住房租金补贴</t>
  </si>
  <si>
    <t xml:space="preserve">      老旧小区改造</t>
  </si>
  <si>
    <t xml:space="preserve">      配租型住房保障</t>
  </si>
  <si>
    <t xml:space="preserve">      配售型保障性住房</t>
  </si>
  <si>
    <t xml:space="preserve">      城中村改造</t>
  </si>
  <si>
    <t xml:space="preserve">      其他保障性安居工程支出</t>
  </si>
  <si>
    <t xml:space="preserve">    住房改革支出</t>
  </si>
  <si>
    <t xml:space="preserve">      住房公积金</t>
  </si>
  <si>
    <t xml:space="preserve">      提租补贴</t>
  </si>
  <si>
    <t xml:space="preserve">      购房补贴</t>
  </si>
  <si>
    <t xml:space="preserve">    城乡社区住宅</t>
  </si>
  <si>
    <t xml:space="preserve">      公有住房建设和维修改造支出</t>
  </si>
  <si>
    <t xml:space="preserve">      住房公积金管理</t>
  </si>
  <si>
    <t xml:space="preserve">      其他城乡社区住宅支出</t>
  </si>
  <si>
    <t xml:space="preserve">  粮油物资储备支出</t>
  </si>
  <si>
    <t xml:space="preserve">    粮油物资事务</t>
  </si>
  <si>
    <t xml:space="preserve">      财务和审计支出</t>
  </si>
  <si>
    <t xml:space="preserve">      信息统计</t>
  </si>
  <si>
    <t xml:space="preserve">      专项业务活动</t>
  </si>
  <si>
    <t xml:space="preserve">      国家粮油差价补贴</t>
  </si>
  <si>
    <t xml:space="preserve">      粮食财务挂账利息补贴</t>
  </si>
  <si>
    <t xml:space="preserve">      粮食财务挂账消化款</t>
  </si>
  <si>
    <t xml:space="preserve">      处理陈化粮补贴</t>
  </si>
  <si>
    <t xml:space="preserve">      粮食风险基金</t>
  </si>
  <si>
    <t xml:space="preserve">      粮油市场调控专项资金</t>
  </si>
  <si>
    <t xml:space="preserve">      设施建设</t>
  </si>
  <si>
    <t xml:space="preserve">      设施安全</t>
  </si>
  <si>
    <t xml:space="preserve">      物资保管保养</t>
  </si>
  <si>
    <t xml:space="preserve">      其他粮油物资事务支出</t>
  </si>
  <si>
    <t xml:space="preserve">    能源储备</t>
  </si>
  <si>
    <t xml:space="preserve">      石油储备</t>
  </si>
  <si>
    <t xml:space="preserve">      天然铀能源储备</t>
  </si>
  <si>
    <t xml:space="preserve">      煤炭储备</t>
  </si>
  <si>
    <t xml:space="preserve">      成品油储备</t>
  </si>
  <si>
    <t xml:space="preserve">      天然气储备</t>
  </si>
  <si>
    <t xml:space="preserve">      其他能源储备支出</t>
  </si>
  <si>
    <t xml:space="preserve">    粮油储备</t>
  </si>
  <si>
    <t xml:space="preserve">      储备粮油补贴</t>
  </si>
  <si>
    <t xml:space="preserve">      储备粮油差价补贴</t>
  </si>
  <si>
    <t xml:space="preserve">      储备粮(油)库建设</t>
  </si>
  <si>
    <t xml:space="preserve">      最低收购价政策支出</t>
  </si>
  <si>
    <t xml:space="preserve">      其他粮油储备支出</t>
  </si>
  <si>
    <t xml:space="preserve">    重要商品储备</t>
  </si>
  <si>
    <t xml:space="preserve">      棉花储备</t>
  </si>
  <si>
    <t xml:space="preserve">      食糖储备</t>
  </si>
  <si>
    <t xml:space="preserve">      肉类储备</t>
  </si>
  <si>
    <t xml:space="preserve">      化肥储备</t>
  </si>
  <si>
    <t xml:space="preserve">      农药储备</t>
  </si>
  <si>
    <t xml:space="preserve">      边销茶储备</t>
  </si>
  <si>
    <t xml:space="preserve">      羊毛储备</t>
  </si>
  <si>
    <t xml:space="preserve">      医药储备</t>
  </si>
  <si>
    <t xml:space="preserve">      食盐储备</t>
  </si>
  <si>
    <t xml:space="preserve">      战略物资储备</t>
  </si>
  <si>
    <t xml:space="preserve">      应急物资储备</t>
  </si>
  <si>
    <t xml:space="preserve">      其他重要商品储备支出</t>
  </si>
  <si>
    <t xml:space="preserve">  灾害防治及应急管理支出</t>
  </si>
  <si>
    <t xml:space="preserve">    应急管理事务</t>
  </si>
  <si>
    <t xml:space="preserve">      灾害风险防治</t>
  </si>
  <si>
    <t xml:space="preserve">      国务院安委会专项</t>
  </si>
  <si>
    <t xml:space="preserve">      安全监管</t>
  </si>
  <si>
    <t xml:space="preserve">      应急救援</t>
  </si>
  <si>
    <t xml:space="preserve">      应急管理</t>
  </si>
  <si>
    <t xml:space="preserve">      其他应急管理支出</t>
  </si>
  <si>
    <t xml:space="preserve">    消防救援事务</t>
  </si>
  <si>
    <t xml:space="preserve">      消防应急救援</t>
  </si>
  <si>
    <t xml:space="preserve">      其他消防救援事务支出</t>
  </si>
  <si>
    <t xml:space="preserve">    矿山安全</t>
  </si>
  <si>
    <t xml:space="preserve">      矿山安全监察事务</t>
  </si>
  <si>
    <t xml:space="preserve">      矿山应急救援事务</t>
  </si>
  <si>
    <t xml:space="preserve">      其他矿山安全支出</t>
  </si>
  <si>
    <t xml:space="preserve">    地震事务</t>
  </si>
  <si>
    <t xml:space="preserve">      地震监测</t>
  </si>
  <si>
    <t xml:space="preserve">      地震预测预报</t>
  </si>
  <si>
    <t xml:space="preserve">      地震灾害预防</t>
  </si>
  <si>
    <t xml:space="preserve">      地震应急救援</t>
  </si>
  <si>
    <t xml:space="preserve">      地震环境探察</t>
  </si>
  <si>
    <t xml:space="preserve">      防震减灾信息管理</t>
  </si>
  <si>
    <t xml:space="preserve">      防震减灾基础管理</t>
  </si>
  <si>
    <t xml:space="preserve">      地震事业机构 </t>
  </si>
  <si>
    <t xml:space="preserve">      其他地震事务支出</t>
  </si>
  <si>
    <t xml:space="preserve">    自然灾害防治</t>
  </si>
  <si>
    <t xml:space="preserve">      地质灾害防治</t>
  </si>
  <si>
    <t xml:space="preserve">      森林草原防灾减灾</t>
  </si>
  <si>
    <t xml:space="preserve">      其他自然灾害防治支出</t>
  </si>
  <si>
    <t xml:space="preserve">    自然灾害救灾及恢复重建支出</t>
  </si>
  <si>
    <t xml:space="preserve">      自然灾害救灾补助</t>
  </si>
  <si>
    <t xml:space="preserve">      自然灾害灾后重建补助</t>
  </si>
  <si>
    <t xml:space="preserve">      其他自然灾害救灾及恢复重建支出</t>
  </si>
  <si>
    <t xml:space="preserve">    其他灾害防治及应急管理支出</t>
  </si>
  <si>
    <t xml:space="preserve">      其他灾害防治及应急管理支出</t>
  </si>
  <si>
    <t xml:space="preserve">  预备费</t>
  </si>
  <si>
    <t xml:space="preserve">    预备费</t>
  </si>
  <si>
    <t xml:space="preserve">      预备费</t>
  </si>
  <si>
    <t xml:space="preserve">  其他支出</t>
  </si>
  <si>
    <t xml:space="preserve">  债务付息支出</t>
  </si>
  <si>
    <t xml:space="preserve">    中央政府国内债务付息支出</t>
  </si>
  <si>
    <t xml:space="preserve">      中央政府国内债务付息支出</t>
  </si>
  <si>
    <t xml:space="preserve">    中央政府国外债务付息支出</t>
  </si>
  <si>
    <t xml:space="preserve">      中央政府境外发行主权债券付息支出</t>
  </si>
  <si>
    <t xml:space="preserve">      中央政府向外国政府借款付息支出</t>
  </si>
  <si>
    <t xml:space="preserve">      中央政府向国际金融组织借款付息支出</t>
  </si>
  <si>
    <t xml:space="preserve">      中央政府其他国外借款付息支出</t>
  </si>
  <si>
    <t xml:space="preserve">    地方政府一般债务付息支出</t>
  </si>
  <si>
    <t xml:space="preserve">      地方政府一般债券付息支出</t>
  </si>
  <si>
    <t xml:space="preserve">      地方政府向外国政府借款付息支出</t>
  </si>
  <si>
    <t xml:space="preserve">      地方政府向国际组织借款付息支出</t>
  </si>
  <si>
    <t xml:space="preserve">      地方政府其他一般债务付息支出</t>
  </si>
  <si>
    <t xml:space="preserve">  债务发行费用支出</t>
  </si>
  <si>
    <t xml:space="preserve">    中央政府国内债务发行费用支出</t>
  </si>
  <si>
    <t xml:space="preserve">      中央政府国内债务发行费用支出</t>
  </si>
  <si>
    <t xml:space="preserve">    中央政府国外债务发行费用支出</t>
  </si>
  <si>
    <t xml:space="preserve">      中央政府国外债务发行费用支出</t>
  </si>
  <si>
    <t xml:space="preserve">    地方政府一般债务发行费用支出</t>
  </si>
  <si>
    <t xml:space="preserve">      地方政府一般债务发行费用支出</t>
  </si>
  <si>
    <t>表六</t>
  </si>
  <si>
    <t>2024年一般公共支出预算执行情况和2025年支出预算经济分类明细表</t>
  </si>
  <si>
    <t>科目编码</t>
  </si>
  <si>
    <t>一般公共预算经济分类支出合计</t>
  </si>
  <si>
    <t xml:space="preserve">  机关工资福利支出</t>
  </si>
  <si>
    <t xml:space="preserve">    工资奖金津补贴</t>
  </si>
  <si>
    <t xml:space="preserve">    社会保障缴费</t>
  </si>
  <si>
    <t xml:space="preserve">    住房公积金</t>
  </si>
  <si>
    <t xml:space="preserve">    其他工资福利支出</t>
  </si>
  <si>
    <t xml:space="preserve">  机关商品和服务支出</t>
  </si>
  <si>
    <t xml:space="preserve">    办公经费</t>
  </si>
  <si>
    <t xml:space="preserve">    会议费</t>
  </si>
  <si>
    <t xml:space="preserve">    培训费</t>
  </si>
  <si>
    <t xml:space="preserve">    专用材料购置费</t>
  </si>
  <si>
    <t xml:space="preserve">    委托业务费</t>
  </si>
  <si>
    <t xml:space="preserve">    公务接待费</t>
  </si>
  <si>
    <t xml:space="preserve">    因公出国(境)费用</t>
  </si>
  <si>
    <t xml:space="preserve">    公务用车运行维护费</t>
  </si>
  <si>
    <t xml:space="preserve">    维修(护)费</t>
  </si>
  <si>
    <t xml:space="preserve">    其他商品和服务支出</t>
  </si>
  <si>
    <t xml:space="preserve">  机关资本性支出(一)</t>
  </si>
  <si>
    <t xml:space="preserve">    房屋建筑物购建</t>
  </si>
  <si>
    <t xml:space="preserve">    基础设施建设</t>
  </si>
  <si>
    <t xml:space="preserve">    公务用车购置</t>
  </si>
  <si>
    <t xml:space="preserve">    土地征迁补偿和安置支出</t>
  </si>
  <si>
    <t xml:space="preserve">    设备购置</t>
  </si>
  <si>
    <t xml:space="preserve">    大型修缮</t>
  </si>
  <si>
    <t xml:space="preserve">    其他资本性支出</t>
  </si>
  <si>
    <t xml:space="preserve">  机关资本性支出(二)</t>
  </si>
  <si>
    <t xml:space="preserve">  对事业单位经常性补助</t>
  </si>
  <si>
    <t xml:space="preserve">    工资福利支出</t>
  </si>
  <si>
    <t xml:space="preserve">    商品和服务支出</t>
  </si>
  <si>
    <t xml:space="preserve">    其他对事业单位补助</t>
  </si>
  <si>
    <t xml:space="preserve">  对事业单位资本性补助</t>
  </si>
  <si>
    <t xml:space="preserve">    资本性支出(一)</t>
  </si>
  <si>
    <t xml:space="preserve">    资本性支出(二)</t>
  </si>
  <si>
    <t xml:space="preserve">  对企业补助</t>
  </si>
  <si>
    <t xml:space="preserve">    费用补贴</t>
  </si>
  <si>
    <t xml:space="preserve">    利息补贴</t>
  </si>
  <si>
    <t xml:space="preserve">    其他对企业补助</t>
  </si>
  <si>
    <t xml:space="preserve">  对企业资本性支出</t>
  </si>
  <si>
    <t xml:space="preserve">    资本金注入</t>
  </si>
  <si>
    <t xml:space="preserve">    资本金注入(基本建设)</t>
  </si>
  <si>
    <t xml:space="preserve">    政府投资基金股权投资</t>
  </si>
  <si>
    <t xml:space="preserve">    其他对企业资本性支出</t>
  </si>
  <si>
    <t>对个人和家庭的补助</t>
  </si>
  <si>
    <t xml:space="preserve">    社会福利和救助</t>
  </si>
  <si>
    <t xml:space="preserve">    助学金</t>
  </si>
  <si>
    <t xml:space="preserve">    个人农业生产补贴</t>
  </si>
  <si>
    <t xml:space="preserve">    离退休费</t>
  </si>
  <si>
    <t xml:space="preserve">    其他对个人和家庭补助</t>
  </si>
  <si>
    <t>对社会保障基金补助</t>
  </si>
  <si>
    <t xml:space="preserve">    对社会保险基金补助</t>
  </si>
  <si>
    <t xml:space="preserve">    对机关事业单位职业年金的补助</t>
  </si>
  <si>
    <t>债务利息及费用支出</t>
  </si>
  <si>
    <t xml:space="preserve">    国内债务付息</t>
  </si>
  <si>
    <t xml:space="preserve">    国外债务付息</t>
  </si>
  <si>
    <t xml:space="preserve">    国内债务发行费用</t>
  </si>
  <si>
    <t xml:space="preserve">    国外债务发行费用</t>
  </si>
  <si>
    <t>债务还本支出</t>
  </si>
  <si>
    <t xml:space="preserve">    国内债务还本</t>
  </si>
  <si>
    <t xml:space="preserve">    国外债务还本</t>
  </si>
  <si>
    <t>预备费及预留</t>
  </si>
  <si>
    <t xml:space="preserve">    预留</t>
  </si>
  <si>
    <t>其他支出</t>
  </si>
  <si>
    <t xml:space="preserve">    国家赔偿费用支出</t>
  </si>
  <si>
    <t xml:space="preserve">    对民间非营利组织和群众性自治组织补贴</t>
  </si>
  <si>
    <t xml:space="preserve">    经常性赠与</t>
  </si>
  <si>
    <t xml:space="preserve">    资本性赠与</t>
  </si>
  <si>
    <t>政府性基金预算</t>
  </si>
  <si>
    <t>表七</t>
  </si>
  <si>
    <t>2024年全区政府性基金预算收入执行情况和2025年收入预算表</t>
  </si>
  <si>
    <t>项           目</t>
  </si>
  <si>
    <t>2024年调整预算完成%</t>
  </si>
  <si>
    <t>政府性基金预算收入合计</t>
  </si>
  <si>
    <t>农业土地开发资金收入</t>
  </si>
  <si>
    <t>国有土地使用权出让收入</t>
  </si>
  <si>
    <t>城市基础设施配套费收入</t>
  </si>
  <si>
    <t xml:space="preserve">  污水处理费收入</t>
  </si>
  <si>
    <t xml:space="preserve">  其他政府性基金收入</t>
  </si>
  <si>
    <t xml:space="preserve">  专项债务对应项目专项收入</t>
  </si>
  <si>
    <t>表八</t>
  </si>
  <si>
    <t>2024年全区政府性基金预算支出执行情况和2025年支出预算表</t>
  </si>
  <si>
    <t>政府性基金预算支出合计</t>
  </si>
  <si>
    <t xml:space="preserve">  科学技术支出（超长期特别国债）</t>
  </si>
  <si>
    <t xml:space="preserve">  节能环保支出（超长期特别国债）</t>
  </si>
  <si>
    <t xml:space="preserve">  城乡社区支出（超长期特别国债）</t>
  </si>
  <si>
    <t xml:space="preserve">      国有土地使用权出让收入安排的支出</t>
  </si>
  <si>
    <t xml:space="preserve">      国有土地收益基金安排的支出</t>
  </si>
  <si>
    <t xml:space="preserve">      农业土地开发资金安排的支出</t>
  </si>
  <si>
    <t xml:space="preserve">      城市基础设施配套费安排的支出</t>
  </si>
  <si>
    <t xml:space="preserve">      污水处理费安排的支出</t>
  </si>
  <si>
    <t xml:space="preserve">      超长期特别国债支出</t>
  </si>
  <si>
    <t xml:space="preserve">  交通运输支出（超长期特别国债）</t>
  </si>
  <si>
    <t xml:space="preserve">  资源勘探工业信息等支出（超长期特别国债）</t>
  </si>
  <si>
    <t xml:space="preserve">  灾害防治及应急管理支出（超长期特别国债）</t>
  </si>
  <si>
    <t xml:space="preserve">      其他政府性基金及对应专项债务收入安排的支出</t>
  </si>
  <si>
    <t xml:space="preserve">      彩票公益金安排的支出</t>
  </si>
  <si>
    <t xml:space="preserve">  抗疫特别国债安排的支出</t>
  </si>
  <si>
    <t>表九</t>
  </si>
  <si>
    <t>2024年区级政府性基金预算收入执行情况和2025年收入预算表</t>
  </si>
  <si>
    <t>表十</t>
  </si>
  <si>
    <t>2024年区级政府性基金预算支出执行情况和2025年支出预算表</t>
  </si>
  <si>
    <t>社会保险基金预算</t>
  </si>
  <si>
    <t>表十一</t>
  </si>
  <si>
    <t>2024年社会保险基金收入预算执行情况和2025年收入预算表</t>
  </si>
  <si>
    <t>2024年</t>
  </si>
  <si>
    <t>2025年</t>
  </si>
  <si>
    <t>预   算</t>
  </si>
  <si>
    <t>预算执行</t>
  </si>
  <si>
    <t>执行为      预算％</t>
  </si>
  <si>
    <t>执行为2023
年决算％</t>
  </si>
  <si>
    <t>预算为2024
年执行％</t>
  </si>
  <si>
    <t>社 会 保 险 基 金 收 入 合 计</t>
  </si>
  <si>
    <t xml:space="preserve">    其中：保险费收入</t>
  </si>
  <si>
    <t xml:space="preserve">          财政补贴收入</t>
  </si>
  <si>
    <t xml:space="preserve">          利息收入</t>
  </si>
  <si>
    <t>一、城镇企业职工基本养老保险基金收入</t>
  </si>
  <si>
    <t>二、失业保险基金收入</t>
  </si>
  <si>
    <t>三、城镇职工基本医疗保险基金收入</t>
  </si>
  <si>
    <t>四、工伤保险基金收入</t>
  </si>
  <si>
    <r>
      <rPr>
        <sz val="12"/>
        <rFont val="宋体"/>
        <charset val="134"/>
      </rPr>
      <t>五、城镇职工生育保险基金</t>
    </r>
    <r>
      <rPr>
        <sz val="12"/>
        <color indexed="8"/>
        <rFont val="宋体"/>
        <charset val="134"/>
      </rPr>
      <t>收入</t>
    </r>
  </si>
  <si>
    <r>
      <rPr>
        <sz val="12"/>
        <rFont val="宋体"/>
        <charset val="134"/>
      </rPr>
      <t>六、城乡居民基本养老保险基金</t>
    </r>
    <r>
      <rPr>
        <sz val="12"/>
        <color indexed="8"/>
        <rFont val="宋体"/>
        <charset val="134"/>
      </rPr>
      <t>收入</t>
    </r>
  </si>
  <si>
    <r>
      <rPr>
        <sz val="12"/>
        <rFont val="宋体"/>
        <charset val="134"/>
      </rPr>
      <t>七、城乡居民基本医疗保险基金</t>
    </r>
    <r>
      <rPr>
        <sz val="12"/>
        <color indexed="8"/>
        <rFont val="宋体"/>
        <charset val="134"/>
      </rPr>
      <t>收入</t>
    </r>
  </si>
  <si>
    <t>八、机关事业单位基本养老保险基金收入</t>
  </si>
  <si>
    <t>表十二</t>
  </si>
  <si>
    <t>2024年社会保险基金支出预算执行情况和2025年支出预算表</t>
  </si>
  <si>
    <t>社 会 保 险 基 金 支 出 合 计</t>
  </si>
  <si>
    <t>一、城镇企业职工基本养老保险基金支出</t>
  </si>
  <si>
    <t>　　其中：基本养老金</t>
  </si>
  <si>
    <t xml:space="preserve">          丧葬抚恤补助</t>
  </si>
  <si>
    <t>二、失业保险基金支出</t>
  </si>
  <si>
    <t>　　其中：失业保险金</t>
  </si>
  <si>
    <t xml:space="preserve">          医疗补助金</t>
  </si>
  <si>
    <t xml:space="preserve">          职业培训和职业介绍补贴</t>
  </si>
  <si>
    <t xml:space="preserve">          促进就业补助</t>
  </si>
  <si>
    <t>三、城镇职工基本医疗保险基金支出</t>
  </si>
  <si>
    <t>　　其中：基本医疗保险统筹基金</t>
  </si>
  <si>
    <t xml:space="preserve">          医疗保险个人账户基金</t>
  </si>
  <si>
    <t>四、工伤保险基金支出</t>
  </si>
  <si>
    <t>　　其中：工伤保险待遇</t>
  </si>
  <si>
    <r>
      <rPr>
        <sz val="12"/>
        <rFont val="宋体"/>
        <charset val="134"/>
      </rPr>
      <t>五、城镇职工生育保险基金</t>
    </r>
    <r>
      <rPr>
        <sz val="12"/>
        <color indexed="8"/>
        <rFont val="宋体"/>
        <charset val="134"/>
      </rPr>
      <t>支出</t>
    </r>
  </si>
  <si>
    <t>　　其中：生育保险金</t>
  </si>
  <si>
    <r>
      <rPr>
        <sz val="12"/>
        <rFont val="宋体"/>
        <charset val="134"/>
      </rPr>
      <t>六、城乡居民基本养老保险基金</t>
    </r>
    <r>
      <rPr>
        <sz val="12"/>
        <color indexed="8"/>
        <rFont val="宋体"/>
        <charset val="134"/>
      </rPr>
      <t>支出</t>
    </r>
  </si>
  <si>
    <r>
      <rPr>
        <sz val="12"/>
        <rFont val="宋体"/>
        <charset val="134"/>
      </rPr>
      <t>七、城乡居民基本医疗保险基金</t>
    </r>
    <r>
      <rPr>
        <sz val="12"/>
        <color indexed="8"/>
        <rFont val="宋体"/>
        <charset val="134"/>
      </rPr>
      <t>支出</t>
    </r>
  </si>
  <si>
    <t>八、机关事业单位基本养老保险基金支出</t>
  </si>
  <si>
    <t>表十三</t>
  </si>
  <si>
    <t>2024年社会保险基金结余预算执行情况和2025年结余预算表</t>
  </si>
  <si>
    <t>执行为            预算％</t>
  </si>
  <si>
    <t>社会保险基金当年收支结余合计</t>
  </si>
  <si>
    <t>社会保险基金年末滚存结余合计</t>
  </si>
  <si>
    <t>一、城镇企业职工基本养老保险基金当年收支结余</t>
  </si>
  <si>
    <t xml:space="preserve">    城镇企业职工基本养老保险基金年末滚存结余</t>
  </si>
  <si>
    <t>二、失业保险基金当年收支结余</t>
  </si>
  <si>
    <t xml:space="preserve">    失业保险基金年末滚存结余</t>
  </si>
  <si>
    <t>三、城镇职工基本医疗保险基金当年收支结余</t>
  </si>
  <si>
    <t xml:space="preserve">    城镇职工基本医疗保险基金年末滚存结余</t>
  </si>
  <si>
    <t>四、工伤保险基金当年收支结余</t>
  </si>
  <si>
    <t xml:space="preserve">    工伤保险基金年末滚存结余</t>
  </si>
  <si>
    <t>五、城镇职工生育保险基金当年收支结余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</si>
  <si>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城镇职工生育保险基金年末滚存结余</t>
    </r>
  </si>
  <si>
    <t>六、城乡居民基本养老保险基金当年收支结余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</si>
  <si>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城乡居民基本养老保险基金年末滚存结余</t>
    </r>
  </si>
  <si>
    <t>七、城乡居民基本医疗保险基金当年收支结余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</si>
  <si>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城乡居民基本医疗保险基金年末滚存结余</t>
    </r>
  </si>
  <si>
    <t>八、机关事业单位基本养老保险基金当年收支结余</t>
  </si>
  <si>
    <t xml:space="preserve">    机关事业单位基本养老保险基金年末滚存结余</t>
  </si>
  <si>
    <t>国有资本经营预算</t>
  </si>
  <si>
    <t>表十四</t>
  </si>
  <si>
    <t>2024年全区国有资本经营预算收入执行情况和2025年收入预算表</t>
  </si>
  <si>
    <t>国有资本经营预算收入合计</t>
  </si>
  <si>
    <t xml:space="preserve">  利润收入</t>
  </si>
  <si>
    <t xml:space="preserve">      其他企业利润收入</t>
  </si>
  <si>
    <t xml:space="preserve">  股利、股息收入</t>
  </si>
  <si>
    <t xml:space="preserve">  产权转让收入</t>
  </si>
  <si>
    <t xml:space="preserve">  清算收入</t>
  </si>
  <si>
    <t xml:space="preserve">  其他国有资本经营预算收入</t>
  </si>
  <si>
    <t>表十五</t>
  </si>
  <si>
    <t>2024年全区国有资本经营预算支出执行情况和2025年支出预算表</t>
  </si>
  <si>
    <t>2024年预算
完成%</t>
  </si>
  <si>
    <t>国有资本经营预算支出合计</t>
  </si>
  <si>
    <t>-</t>
  </si>
  <si>
    <t xml:space="preserve">  国有资本经营预算支出</t>
  </si>
  <si>
    <t xml:space="preserve">      解决历史遗留问题及改革成本支出</t>
  </si>
  <si>
    <t xml:space="preserve">      国有企业资本金注入</t>
  </si>
  <si>
    <t xml:space="preserve">      国有企业政策性补贴</t>
  </si>
  <si>
    <t xml:space="preserve">      其他国有资本经营预算支出</t>
  </si>
  <si>
    <t>表十六</t>
  </si>
  <si>
    <t>2024年区级国有资本经营预算收入执行情况和2025年收入预算表</t>
  </si>
  <si>
    <t>表十七</t>
  </si>
  <si>
    <t>2024年区级国有资本经营预算支出执行情况和2025年支出预算表</t>
  </si>
  <si>
    <t>表十八</t>
  </si>
  <si>
    <t>东丽区2024年政府债务情况表</t>
  </si>
  <si>
    <t>金         额</t>
  </si>
  <si>
    <t>合计</t>
  </si>
  <si>
    <t>政府债券</t>
  </si>
  <si>
    <t>国有企事业单位债务等</t>
  </si>
  <si>
    <t>一、2023年末政府债务余额</t>
  </si>
  <si>
    <t>（一）一般债务</t>
  </si>
  <si>
    <t>（二）专项债务</t>
  </si>
  <si>
    <t>二、2024年末政府债务余额限额</t>
  </si>
  <si>
    <t>三、2024年政府债务举借额</t>
  </si>
  <si>
    <t>四、2024年政府债务还本额</t>
  </si>
  <si>
    <t>五、2024年末政府债务余额</t>
  </si>
</sst>
</file>

<file path=xl/styles.xml><?xml version="1.0" encoding="utf-8"?>
<styleSheet xmlns="http://schemas.openxmlformats.org/spreadsheetml/2006/main">
  <numFmts count="28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_ "/>
    <numFmt numFmtId="177" formatCode="_-&quot;$&quot;* #,##0_-;\-&quot;$&quot;* #,##0_-;_-&quot;$&quot;* &quot;-&quot;_-;_-@_-"/>
    <numFmt numFmtId="178" formatCode="#,##0;\-#,##0;&quot;-&quot;"/>
    <numFmt numFmtId="179" formatCode="0;_琀"/>
    <numFmt numFmtId="180" formatCode="_(* #,##0_);_(* \(#,##0\);_(* &quot;-&quot;??_);_(@_)"/>
    <numFmt numFmtId="181" formatCode="_(&quot;$&quot;* #,##0.00_);_(&quot;$&quot;* \(#,##0.00\);_(&quot;$&quot;* &quot;-&quot;??_);_(@_)"/>
    <numFmt numFmtId="182" formatCode="#,##0_);[Red]\(#,##0\)"/>
    <numFmt numFmtId="183" formatCode="yyyy&quot;年&quot;m&quot;月&quot;d&quot;日&quot;;@"/>
    <numFmt numFmtId="184" formatCode="0.0"/>
    <numFmt numFmtId="185" formatCode="\$#,##0.00;\(\$#,##0.00\)"/>
    <numFmt numFmtId="186" formatCode="#,##0;\(#,##0\)"/>
    <numFmt numFmtId="187" formatCode="_-* #,##0_$_-;\-* #,##0_$_-;_-* &quot;-&quot;_$_-;_-@_-"/>
    <numFmt numFmtId="188" formatCode="_-* #,##0.00_$_-;\-* #,##0.00_$_-;_-* &quot;-&quot;??_$_-;_-@_-"/>
    <numFmt numFmtId="189" formatCode="_-* #,##0.00&quot;$&quot;_-;\-* #,##0.00&quot;$&quot;_-;_-* &quot;-&quot;??&quot;$&quot;_-;_-@_-"/>
    <numFmt numFmtId="190" formatCode="\$#,##0;\(\$#,##0\)"/>
    <numFmt numFmtId="191" formatCode="_-* #,##0&quot;$&quot;_-;\-* #,##0&quot;$&quot;_-;_-* &quot;-&quot;&quot;$&quot;_-;_-@_-"/>
    <numFmt numFmtId="192" formatCode="_ * #,##0_ ;_ * \-#,##0_ ;_ * &quot;-&quot;??_ ;_ @_ "/>
    <numFmt numFmtId="193" formatCode="0.0%"/>
    <numFmt numFmtId="194" formatCode="#,##0.0_ "/>
    <numFmt numFmtId="195" formatCode="#,##0_ "/>
    <numFmt numFmtId="196" formatCode="#,##0.00_ "/>
    <numFmt numFmtId="197" formatCode="0.0_ "/>
    <numFmt numFmtId="198" formatCode="0.0_);[Red]\(0.0\)"/>
    <numFmt numFmtId="199" formatCode="0_);[Red]\(0\)"/>
  </numFmts>
  <fonts count="112">
    <font>
      <sz val="11"/>
      <color theme="1"/>
      <name val="宋体"/>
      <charset val="134"/>
      <scheme val="minor"/>
    </font>
    <font>
      <sz val="22"/>
      <name val="宋体"/>
      <charset val="134"/>
    </font>
    <font>
      <sz val="12"/>
      <name val="宋体"/>
      <charset val="134"/>
    </font>
    <font>
      <sz val="12"/>
      <name val="黑体"/>
      <charset val="134"/>
    </font>
    <font>
      <b/>
      <sz val="12"/>
      <name val="宋体"/>
      <charset val="134"/>
    </font>
    <font>
      <sz val="16"/>
      <name val="黑体"/>
      <charset val="134"/>
    </font>
    <font>
      <sz val="22"/>
      <name val="方正小标宋简体"/>
      <charset val="134"/>
    </font>
    <font>
      <sz val="12"/>
      <name val="宋体"/>
      <charset val="134"/>
      <scheme val="major"/>
    </font>
    <font>
      <sz val="12"/>
      <color indexed="8"/>
      <name val="黑体"/>
      <charset val="134"/>
    </font>
    <font>
      <sz val="18"/>
      <name val="黑体"/>
      <charset val="134"/>
    </font>
    <font>
      <sz val="40"/>
      <name val="华文中宋"/>
      <charset val="134"/>
    </font>
    <font>
      <sz val="24"/>
      <name val="宋体"/>
      <charset val="134"/>
    </font>
    <font>
      <b/>
      <sz val="48"/>
      <name val="华文中宋"/>
      <charset val="134"/>
    </font>
    <font>
      <sz val="22"/>
      <name val="楷体_GB2312"/>
      <charset val="134"/>
    </font>
    <font>
      <sz val="28"/>
      <name val="华文新魏"/>
      <charset val="134"/>
    </font>
    <font>
      <sz val="24"/>
      <name val="华文中宋"/>
      <charset val="134"/>
    </font>
    <font>
      <sz val="12"/>
      <name val="华文新魏"/>
      <charset val="134"/>
    </font>
    <font>
      <b/>
      <sz val="28"/>
      <name val="宋体"/>
      <charset val="134"/>
    </font>
    <font>
      <b/>
      <sz val="28"/>
      <name val="仿宋_GB2312"/>
      <charset val="134"/>
    </font>
    <font>
      <sz val="12"/>
      <color indexed="8"/>
      <name val="宋体"/>
      <charset val="134"/>
    </font>
    <font>
      <sz val="22"/>
      <name val="黑体"/>
      <charset val="134"/>
    </font>
    <font>
      <sz val="13"/>
      <name val="宋体"/>
      <charset val="134"/>
    </font>
    <font>
      <sz val="12"/>
      <color theme="1"/>
      <name val="宋体"/>
      <charset val="134"/>
      <scheme val="minor"/>
    </font>
    <font>
      <sz val="18"/>
      <name val="方正小标宋简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8"/>
      <name val="Times New Roman"/>
      <charset val="134"/>
    </font>
    <font>
      <b/>
      <sz val="10"/>
      <name val="宋体"/>
      <charset val="134"/>
    </font>
    <font>
      <sz val="10"/>
      <name val="宋体"/>
      <charset val="134"/>
    </font>
    <font>
      <sz val="12"/>
      <color theme="1"/>
      <name val="黑体"/>
      <charset val="134"/>
    </font>
    <font>
      <sz val="12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  <scheme val="minor"/>
    </font>
    <font>
      <b/>
      <sz val="12"/>
      <name val="黑体"/>
      <charset val="134"/>
    </font>
    <font>
      <sz val="16"/>
      <color theme="1"/>
      <name val="黑体"/>
      <charset val="134"/>
    </font>
    <font>
      <b/>
      <sz val="22"/>
      <name val="黑体"/>
      <charset val="134"/>
    </font>
    <font>
      <sz val="40"/>
      <name val="方正小标宋简体"/>
      <charset val="134"/>
    </font>
    <font>
      <sz val="24"/>
      <name val="楷体_GB2312"/>
      <charset val="134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indexed="17"/>
      <name val="宋体"/>
      <charset val="134"/>
    </font>
    <font>
      <b/>
      <sz val="18"/>
      <color theme="3"/>
      <name val="宋体"/>
      <charset val="134"/>
      <scheme val="minor"/>
    </font>
    <font>
      <sz val="11"/>
      <color indexed="20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indexed="52"/>
      <name val="宋体"/>
      <charset val="134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2"/>
      <color indexed="20"/>
      <name val="宋体"/>
      <charset val="134"/>
    </font>
    <font>
      <sz val="12"/>
      <color indexed="9"/>
      <name val="宋体"/>
      <charset val="134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indexed="9"/>
      <name val="宋体"/>
      <charset val="134"/>
    </font>
    <font>
      <b/>
      <sz val="11"/>
      <color indexed="62"/>
      <name val="宋体"/>
      <charset val="134"/>
    </font>
    <font>
      <sz val="10.5"/>
      <color indexed="20"/>
      <name val="宋体"/>
      <charset val="134"/>
    </font>
    <font>
      <b/>
      <sz val="10"/>
      <name val="Arial"/>
      <charset val="134"/>
    </font>
    <font>
      <sz val="12"/>
      <color indexed="17"/>
      <name val="宋体"/>
      <charset val="134"/>
    </font>
    <font>
      <sz val="11"/>
      <color indexed="60"/>
      <name val="宋体"/>
      <charset val="134"/>
    </font>
    <font>
      <sz val="11"/>
      <color indexed="62"/>
      <name val="宋体"/>
      <charset val="134"/>
    </font>
    <font>
      <sz val="11"/>
      <color indexed="8"/>
      <name val="宋体"/>
      <charset val="134"/>
    </font>
    <font>
      <sz val="10"/>
      <name val="Times New Roman"/>
      <charset val="134"/>
    </font>
    <font>
      <b/>
      <sz val="11"/>
      <color indexed="63"/>
      <name val="宋体"/>
      <charset val="134"/>
    </font>
    <font>
      <sz val="12"/>
      <name val="Times New Roman"/>
      <charset val="134"/>
    </font>
    <font>
      <b/>
      <sz val="11"/>
      <color indexed="56"/>
      <name val="宋体"/>
      <charset val="134"/>
    </font>
    <font>
      <sz val="11"/>
      <color rgb="FF006100"/>
      <name val="宋体"/>
      <charset val="0"/>
      <scheme val="minor"/>
    </font>
    <font>
      <sz val="10"/>
      <name val="Arial"/>
      <charset val="134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color indexed="20"/>
      <name val="楷体_GB2312"/>
      <charset val="134"/>
    </font>
    <font>
      <sz val="11"/>
      <name val="ＭＳ Ｐゴシック"/>
      <charset val="134"/>
    </font>
    <font>
      <b/>
      <sz val="15"/>
      <color indexed="56"/>
      <name val="宋体"/>
      <charset val="134"/>
    </font>
    <font>
      <sz val="12"/>
      <color indexed="16"/>
      <name val="宋体"/>
      <charset val="134"/>
    </font>
    <font>
      <b/>
      <sz val="11"/>
      <color indexed="8"/>
      <name val="宋体"/>
      <charset val="134"/>
    </font>
    <font>
      <sz val="12"/>
      <color indexed="17"/>
      <name val="楷体_GB2312"/>
      <charset val="134"/>
    </font>
    <font>
      <b/>
      <sz val="12"/>
      <color indexed="8"/>
      <name val="宋体"/>
      <charset val="134"/>
    </font>
    <font>
      <sz val="8"/>
      <name val="Times New Roman"/>
      <charset val="134"/>
    </font>
    <font>
      <sz val="11"/>
      <color indexed="42"/>
      <name val="宋体"/>
      <charset val="134"/>
    </font>
    <font>
      <sz val="9"/>
      <color indexed="20"/>
      <name val="宋体"/>
      <charset val="134"/>
    </font>
    <font>
      <b/>
      <sz val="11"/>
      <color indexed="9"/>
      <name val="宋体"/>
      <charset val="134"/>
    </font>
    <font>
      <b/>
      <sz val="13"/>
      <color indexed="62"/>
      <name val="宋体"/>
      <charset val="134"/>
    </font>
    <font>
      <u/>
      <sz val="12"/>
      <color indexed="36"/>
      <name val="宋体"/>
      <charset val="134"/>
    </font>
    <font>
      <sz val="12"/>
      <name val="바탕체"/>
      <charset val="134"/>
    </font>
    <font>
      <sz val="10.5"/>
      <color indexed="17"/>
      <name val="宋体"/>
      <charset val="134"/>
    </font>
    <font>
      <sz val="11"/>
      <color indexed="52"/>
      <name val="宋体"/>
      <charset val="134"/>
    </font>
    <font>
      <u/>
      <sz val="12"/>
      <color indexed="12"/>
      <name val="宋体"/>
      <charset val="134"/>
    </font>
    <font>
      <sz val="12"/>
      <name val="官帕眉"/>
      <charset val="134"/>
    </font>
    <font>
      <sz val="9"/>
      <color indexed="17"/>
      <name val="宋体"/>
      <charset val="134"/>
    </font>
    <font>
      <sz val="12"/>
      <name val="Arial"/>
      <charset val="134"/>
    </font>
    <font>
      <sz val="10"/>
      <color indexed="8"/>
      <name val="Arial"/>
      <charset val="134"/>
    </font>
    <font>
      <b/>
      <sz val="10"/>
      <name val="MS Sans Serif"/>
      <charset val="134"/>
    </font>
    <font>
      <b/>
      <sz val="21"/>
      <name val="楷体_GB2312"/>
      <charset val="134"/>
    </font>
    <font>
      <b/>
      <sz val="12"/>
      <name val="Arial"/>
      <charset val="134"/>
    </font>
    <font>
      <sz val="7"/>
      <name val="Small Fonts"/>
      <charset val="134"/>
    </font>
    <font>
      <sz val="12"/>
      <name val="Courier"/>
      <charset val="134"/>
    </font>
    <font>
      <b/>
      <sz val="11"/>
      <color indexed="42"/>
      <name val="宋体"/>
      <charset val="134"/>
    </font>
    <font>
      <sz val="9"/>
      <name val="宋体"/>
      <charset val="134"/>
    </font>
    <font>
      <b/>
      <sz val="18"/>
      <color indexed="62"/>
      <name val="宋体"/>
      <charset val="134"/>
    </font>
    <font>
      <sz val="8"/>
      <name val="Arial"/>
      <charset val="134"/>
    </font>
    <font>
      <sz val="11"/>
      <color indexed="10"/>
      <name val="宋体"/>
      <charset val="134"/>
    </font>
    <font>
      <b/>
      <sz val="15"/>
      <color indexed="62"/>
      <name val="宋体"/>
      <charset val="134"/>
    </font>
    <font>
      <i/>
      <sz val="11"/>
      <color indexed="23"/>
      <name val="宋体"/>
      <charset val="134"/>
    </font>
    <font>
      <sz val="12"/>
      <name val="Helv"/>
      <charset val="134"/>
    </font>
    <font>
      <b/>
      <i/>
      <sz val="16"/>
      <name val="Helv"/>
      <charset val="134"/>
    </font>
    <font>
      <b/>
      <sz val="13"/>
      <color indexed="56"/>
      <name val="宋体"/>
      <charset val="134"/>
    </font>
    <font>
      <b/>
      <sz val="18"/>
      <name val="Arial"/>
      <charset val="134"/>
    </font>
  </fonts>
  <fills count="8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0.34998626667073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indexed="55"/>
        <bgColor indexed="55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2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45"/>
        <bgColor indexed="45"/>
      </patternFill>
    </fill>
    <fill>
      <patternFill patternType="solid">
        <fgColor indexed="30"/>
        <bgColor indexed="64"/>
      </patternFill>
    </fill>
    <fill>
      <patternFill patternType="lightUp">
        <fgColor indexed="9"/>
        <bgColor indexed="53"/>
      </patternFill>
    </fill>
    <fill>
      <patternFill patternType="solid">
        <fgColor indexed="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2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9"/>
        <bgColor indexed="49"/>
      </patternFill>
    </fill>
    <fill>
      <patternFill patternType="solid">
        <fgColor indexed="27"/>
        <bgColor indexed="27"/>
      </patternFill>
    </fill>
    <fill>
      <patternFill patternType="solid">
        <fgColor indexed="10"/>
        <bgColor indexed="64"/>
      </patternFill>
    </fill>
    <fill>
      <patternFill patternType="solid">
        <fgColor indexed="47"/>
        <bgColor indexed="47"/>
      </patternFill>
    </fill>
    <fill>
      <patternFill patternType="solid">
        <fgColor indexed="11"/>
        <bgColor indexed="64"/>
      </patternFill>
    </fill>
    <fill>
      <patternFill patternType="solid">
        <fgColor indexed="26"/>
        <bgColor indexed="26"/>
      </patternFill>
    </fill>
    <fill>
      <patternFill patternType="lightUp">
        <fgColor indexed="9"/>
        <bgColor indexed="55"/>
      </patternFill>
    </fill>
    <fill>
      <patternFill patternType="solid">
        <fgColor indexed="36"/>
        <bgColor indexed="64"/>
      </patternFill>
    </fill>
    <fill>
      <patternFill patternType="solid">
        <fgColor indexed="53"/>
        <bgColor indexed="64"/>
      </patternFill>
    </fill>
    <fill>
      <patternFill patternType="lightUp">
        <fgColor indexed="9"/>
        <bgColor indexed="22"/>
      </patternFill>
    </fill>
    <fill>
      <patternFill patternType="solid">
        <fgColor indexed="29"/>
        <bgColor indexed="29"/>
      </patternFill>
    </fill>
    <fill>
      <patternFill patternType="solid">
        <fgColor indexed="54"/>
        <bgColor indexed="54"/>
      </patternFill>
    </fill>
    <fill>
      <patternFill patternType="solid">
        <fgColor indexed="31"/>
        <bgColor indexed="64"/>
      </patternFill>
    </fill>
    <fill>
      <patternFill patternType="solid">
        <fgColor indexed="53"/>
        <b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25"/>
        <bgColor indexed="25"/>
      </patternFill>
    </fill>
    <fill>
      <patternFill patternType="solid">
        <fgColor indexed="43"/>
        <bgColor indexed="43"/>
      </patternFill>
    </fill>
    <fill>
      <patternFill patternType="solid">
        <fgColor indexed="6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30"/>
        <bgColor indexed="30"/>
      </patternFill>
    </fill>
    <fill>
      <patternFill patternType="solid">
        <fgColor indexed="44"/>
        <bgColor indexed="44"/>
      </patternFill>
    </fill>
    <fill>
      <patternFill patternType="solid">
        <fgColor indexed="52"/>
        <bgColor indexed="52"/>
      </patternFill>
    </fill>
    <fill>
      <patternFill patternType="solid">
        <fgColor indexed="51"/>
        <bgColor indexed="51"/>
      </patternFill>
    </fill>
    <fill>
      <patternFill patternType="solid">
        <fgColor indexed="52"/>
        <bgColor indexed="64"/>
      </patternFill>
    </fill>
  </fills>
  <borders count="38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6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49"/>
      </bottom>
      <diagonal/>
    </border>
  </borders>
  <cellStyleXfs count="843">
    <xf numFmtId="0" fontId="0" fillId="0" borderId="0">
      <alignment vertical="center"/>
    </xf>
    <xf numFmtId="0" fontId="53" fillId="13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0" fillId="23" borderId="18" applyNumberFormat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19" fillId="39" borderId="0" applyNumberFormat="0" applyBorder="0" applyAlignment="0" applyProtection="0"/>
    <xf numFmtId="41" fontId="0" fillId="0" borderId="0" applyFont="0" applyFill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43" fontId="2" fillId="0" borderId="0" applyFont="0" applyFill="0" applyBorder="0" applyAlignment="0" applyProtection="0"/>
    <xf numFmtId="0" fontId="42" fillId="13" borderId="0" applyNumberFormat="0" applyBorder="0" applyAlignment="0" applyProtection="0">
      <alignment vertical="center"/>
    </xf>
    <xf numFmtId="0" fontId="57" fillId="37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6" fillId="17" borderId="19" applyNumberForma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54" fillId="31" borderId="0" applyNumberFormat="0" applyBorder="0" applyAlignment="0" applyProtection="0"/>
    <xf numFmtId="0" fontId="39" fillId="34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65" fillId="0" borderId="0">
      <alignment vertical="center"/>
    </xf>
    <xf numFmtId="0" fontId="42" fillId="13" borderId="0" applyNumberFormat="0" applyBorder="0" applyAlignment="0" applyProtection="0">
      <alignment vertical="center"/>
    </xf>
    <xf numFmtId="0" fontId="0" fillId="27" borderId="23" applyNumberFormat="0" applyFont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2" fillId="0" borderId="20" applyNumberFormat="0" applyFill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9" fontId="2" fillId="0" borderId="0" applyFont="0" applyFill="0" applyBorder="0" applyAlignment="0" applyProtection="0"/>
    <xf numFmtId="0" fontId="40" fillId="5" borderId="0" applyNumberFormat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7" fillId="0" borderId="20" applyNumberFormat="0" applyFill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51" fillId="15" borderId="22" applyNumberFormat="0" applyAlignment="0" applyProtection="0">
      <alignment vertical="center"/>
    </xf>
    <xf numFmtId="0" fontId="2" fillId="0" borderId="0">
      <alignment vertical="center"/>
    </xf>
    <xf numFmtId="0" fontId="64" fillId="43" borderId="19" applyNumberFormat="0" applyAlignment="0" applyProtection="0">
      <alignment vertical="center"/>
    </xf>
    <xf numFmtId="0" fontId="45" fillId="15" borderId="18" applyNumberFormat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65" fillId="41" borderId="0" applyNumberFormat="0" applyBorder="0" applyAlignment="0" applyProtection="0">
      <alignment vertical="center"/>
    </xf>
    <xf numFmtId="0" fontId="48" fillId="20" borderId="21" applyNumberFormat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4" fillId="4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177" fontId="71" fillId="0" borderId="0" applyFont="0" applyFill="0" applyBorder="0" applyAlignment="0" applyProtection="0"/>
    <xf numFmtId="0" fontId="40" fillId="5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70" fillId="44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59" fillId="0" borderId="24" applyNumberFormat="0" applyFill="0" applyAlignment="0" applyProtection="0">
      <alignment vertical="center"/>
    </xf>
    <xf numFmtId="0" fontId="68" fillId="0" borderId="0" applyFont="0" applyFill="0" applyBorder="0" applyAlignment="0" applyProtection="0"/>
    <xf numFmtId="0" fontId="74" fillId="49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67" fillId="17" borderId="25" applyNumberFormat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44" fillId="38" borderId="0" applyNumberFormat="0" applyBorder="0" applyAlignment="0" applyProtection="0">
      <alignment vertical="center"/>
    </xf>
    <xf numFmtId="41" fontId="2" fillId="0" borderId="0" applyFont="0" applyFill="0" applyBorder="0" applyAlignment="0" applyProtection="0"/>
    <xf numFmtId="0" fontId="42" fillId="13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179" fontId="61" fillId="0" borderId="0" applyFont="0" applyFill="0" applyBorder="0" applyAlignment="0" applyProtection="0"/>
    <xf numFmtId="0" fontId="40" fillId="5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60" fillId="41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60" fillId="41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42" fillId="13" borderId="0" applyNumberFormat="0" applyBorder="0" applyAlignment="0" applyProtection="0">
      <alignment vertical="center"/>
    </xf>
    <xf numFmtId="43" fontId="66" fillId="0" borderId="0" applyFont="0" applyFill="0" applyBorder="0" applyAlignment="0" applyProtection="0"/>
    <xf numFmtId="0" fontId="40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0" fontId="40" fillId="5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42" fillId="41" borderId="0" applyNumberFormat="0" applyBorder="0" applyAlignment="0" applyProtection="0">
      <alignment vertical="center"/>
    </xf>
    <xf numFmtId="0" fontId="58" fillId="40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25" fillId="0" borderId="10">
      <alignment horizontal="distributed" vertical="center" wrapText="1"/>
    </xf>
    <xf numFmtId="0" fontId="42" fillId="13" borderId="0" applyNumberFormat="0" applyBorder="0" applyAlignment="0" applyProtection="0">
      <alignment vertical="center"/>
    </xf>
    <xf numFmtId="0" fontId="2" fillId="0" borderId="0"/>
    <xf numFmtId="0" fontId="40" fillId="5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181" fontId="71" fillId="0" borderId="0" applyFont="0" applyFill="0" applyBorder="0" applyAlignment="0" applyProtection="0"/>
    <xf numFmtId="0" fontId="42" fillId="13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84" fillId="13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86" fillId="0" borderId="32" applyNumberFormat="0" applyFill="0" applyAlignment="0" applyProtection="0">
      <alignment vertical="center"/>
    </xf>
    <xf numFmtId="0" fontId="65" fillId="5" borderId="0" applyNumberFormat="0" applyBorder="0" applyAlignment="0" applyProtection="0">
      <alignment vertical="center"/>
    </xf>
    <xf numFmtId="0" fontId="89" fillId="11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80" fillId="5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54" fillId="50" borderId="0" applyNumberFormat="0" applyBorder="0" applyAlignment="0" applyProtection="0"/>
    <xf numFmtId="0" fontId="40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82" fillId="0" borderId="0"/>
    <xf numFmtId="0" fontId="40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68" fillId="0" borderId="0" applyFont="0" applyFill="0" applyBorder="0" applyAlignment="0" applyProtection="0"/>
    <xf numFmtId="0" fontId="42" fillId="13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62" fillId="56" borderId="0" applyNumberFormat="0" applyBorder="0" applyAlignment="0" applyProtection="0"/>
    <xf numFmtId="0" fontId="42" fillId="41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top"/>
      <protection locked="0"/>
    </xf>
    <xf numFmtId="0" fontId="2" fillId="0" borderId="0">
      <alignment vertical="center"/>
    </xf>
    <xf numFmtId="0" fontId="42" fillId="13" borderId="0" applyNumberFormat="0" applyBorder="0" applyAlignment="0" applyProtection="0">
      <alignment vertical="center"/>
    </xf>
    <xf numFmtId="0" fontId="54" fillId="59" borderId="0" applyNumberFormat="0" applyBorder="0" applyAlignment="0" applyProtection="0"/>
    <xf numFmtId="0" fontId="65" fillId="42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2" fillId="0" borderId="0"/>
    <xf numFmtId="0" fontId="40" fillId="5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64" fillId="43" borderId="19" applyNumberFormat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2" fillId="0" borderId="0"/>
    <xf numFmtId="0" fontId="65" fillId="55" borderId="0" applyNumberFormat="0" applyBorder="0" applyAlignment="0" applyProtection="0">
      <alignment vertical="center"/>
    </xf>
    <xf numFmtId="0" fontId="60" fillId="41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2" fillId="57" borderId="30" applyNumberFormat="0" applyFont="0" applyAlignment="0" applyProtection="0">
      <alignment vertical="center"/>
    </xf>
    <xf numFmtId="0" fontId="2" fillId="0" borderId="0"/>
    <xf numFmtId="0" fontId="40" fillId="5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92" fillId="0" borderId="0"/>
    <xf numFmtId="0" fontId="83" fillId="43" borderId="0" applyNumberFormat="0" applyBorder="0" applyAlignment="0" applyProtection="0">
      <alignment vertical="center"/>
    </xf>
    <xf numFmtId="0" fontId="80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65" fillId="11" borderId="0" applyNumberFormat="0" applyBorder="0" applyAlignment="0" applyProtection="0">
      <alignment vertical="center"/>
    </xf>
    <xf numFmtId="40" fontId="76" fillId="0" borderId="0" applyFont="0" applyFill="0" applyBorder="0" applyAlignment="0" applyProtection="0"/>
    <xf numFmtId="0" fontId="40" fillId="5" borderId="0" applyNumberFormat="0" applyBorder="0" applyAlignment="0" applyProtection="0">
      <alignment vertical="center"/>
    </xf>
    <xf numFmtId="0" fontId="46" fillId="53" borderId="19" applyNumberFormat="0" applyAlignment="0" applyProtection="0">
      <alignment vertical="center"/>
    </xf>
    <xf numFmtId="0" fontId="78" fillId="50" borderId="0" applyNumberFormat="0" applyBorder="0" applyAlignment="0" applyProtection="0"/>
    <xf numFmtId="0" fontId="2" fillId="0" borderId="0"/>
    <xf numFmtId="0" fontId="62" fillId="5" borderId="0" applyNumberFormat="0" applyBorder="0" applyAlignment="0" applyProtection="0">
      <alignment vertical="center"/>
    </xf>
    <xf numFmtId="0" fontId="67" fillId="53" borderId="25" applyNumberFormat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42" fillId="13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88" fillId="0" borderId="0"/>
    <xf numFmtId="0" fontId="2" fillId="0" borderId="0">
      <alignment vertical="center"/>
    </xf>
    <xf numFmtId="0" fontId="42" fillId="41" borderId="0" applyNumberFormat="0" applyBorder="0" applyAlignment="0" applyProtection="0">
      <alignment vertical="center"/>
    </xf>
    <xf numFmtId="0" fontId="54" fillId="60" borderId="0" applyNumberFormat="0" applyBorder="0" applyAlignment="0" applyProtection="0"/>
    <xf numFmtId="0" fontId="40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58" fillId="63" borderId="0" applyNumberFormat="0" applyBorder="0" applyAlignment="0" applyProtection="0">
      <alignment vertical="center"/>
    </xf>
    <xf numFmtId="0" fontId="58" fillId="5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8" fillId="51" borderId="0" applyNumberFormat="0" applyBorder="0" applyAlignment="0" applyProtection="0">
      <alignment vertical="center"/>
    </xf>
    <xf numFmtId="38" fontId="76" fillId="0" borderId="0" applyFont="0" applyFill="0" applyBorder="0" applyAlignment="0" applyProtection="0"/>
    <xf numFmtId="0" fontId="62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65" fillId="41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2" fillId="0" borderId="0"/>
    <xf numFmtId="9" fontId="92" fillId="0" borderId="0" applyFont="0" applyFill="0" applyBorder="0" applyAlignment="0" applyProtection="0"/>
    <xf numFmtId="0" fontId="90" fillId="0" borderId="33" applyNumberFormat="0" applyFill="0" applyAlignment="0" applyProtection="0">
      <alignment vertical="center"/>
    </xf>
    <xf numFmtId="0" fontId="85" fillId="58" borderId="31" applyNumberFormat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43" fontId="65" fillId="0" borderId="0" applyFont="0" applyFill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185" fontId="66" fillId="0" borderId="0"/>
    <xf numFmtId="0" fontId="42" fillId="13" borderId="0" applyNumberFormat="0" applyBorder="0" applyAlignment="0" applyProtection="0">
      <alignment vertical="center"/>
    </xf>
    <xf numFmtId="0" fontId="2" fillId="0" borderId="0"/>
    <xf numFmtId="0" fontId="42" fillId="13" borderId="0" applyNumberFormat="0" applyBorder="0" applyAlignment="0" applyProtection="0">
      <alignment vertical="center"/>
    </xf>
    <xf numFmtId="0" fontId="95" fillId="0" borderId="0"/>
    <xf numFmtId="0" fontId="75" fillId="13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93" fillId="5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top"/>
      <protection locked="0"/>
    </xf>
    <xf numFmtId="0" fontId="65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58" fillId="61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77" fillId="0" borderId="28" applyNumberFormat="0" applyFill="0" applyAlignment="0" applyProtection="0">
      <alignment vertical="center"/>
    </xf>
    <xf numFmtId="0" fontId="79" fillId="0" borderId="29" applyNumberFormat="0" applyFill="0" applyAlignment="0" applyProtection="0">
      <alignment vertical="center"/>
    </xf>
    <xf numFmtId="0" fontId="80" fillId="5" borderId="0" applyNumberFormat="0" applyBorder="0" applyAlignment="0" applyProtection="0">
      <alignment vertical="center"/>
    </xf>
    <xf numFmtId="0" fontId="83" fillId="54" borderId="0" applyNumberFormat="0" applyBorder="0" applyAlignment="0" applyProtection="0">
      <alignment vertical="center"/>
    </xf>
    <xf numFmtId="0" fontId="81" fillId="52" borderId="0" applyNumberFormat="0" applyBorder="0" applyAlignment="0" applyProtection="0"/>
    <xf numFmtId="183" fontId="61" fillId="0" borderId="0" applyFont="0" applyFill="0" applyBorder="0" applyAlignment="0" applyProtection="0"/>
    <xf numFmtId="0" fontId="42" fillId="13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94" fillId="0" borderId="34" applyProtection="0"/>
    <xf numFmtId="0" fontId="40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2" fillId="0" borderId="0"/>
    <xf numFmtId="0" fontId="42" fillId="13" borderId="0" applyNumberFormat="0" applyBorder="0" applyAlignment="0" applyProtection="0">
      <alignment vertical="center"/>
    </xf>
    <xf numFmtId="1" fontId="25" fillId="0" borderId="10">
      <alignment vertical="center"/>
      <protection locked="0"/>
    </xf>
    <xf numFmtId="0" fontId="40" fillId="5" borderId="0" applyNumberFormat="0" applyBorder="0" applyAlignment="0" applyProtection="0">
      <alignment vertical="center"/>
    </xf>
    <xf numFmtId="0" fontId="19" fillId="62" borderId="0" applyNumberFormat="0" applyBorder="0" applyAlignment="0" applyProtection="0"/>
    <xf numFmtId="0" fontId="40" fillId="5" borderId="0" applyNumberFormat="0" applyBorder="0" applyAlignment="0" applyProtection="0">
      <alignment vertical="center"/>
    </xf>
    <xf numFmtId="0" fontId="53" fillId="41" borderId="0" applyNumberFormat="0" applyBorder="0" applyAlignment="0" applyProtection="0">
      <alignment vertical="center"/>
    </xf>
    <xf numFmtId="0" fontId="2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19" fillId="64" borderId="0" applyNumberFormat="0" applyBorder="0" applyAlignment="0" applyProtection="0"/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62" fillId="56" borderId="0" applyNumberFormat="0" applyBorder="0" applyAlignment="0" applyProtection="0"/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53" fillId="41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2" fillId="13" borderId="0" applyProtection="0">
      <alignment vertical="center"/>
    </xf>
    <xf numFmtId="187" fontId="68" fillId="0" borderId="0" applyFont="0" applyFill="0" applyBorder="0" applyAlignment="0" applyProtection="0"/>
    <xf numFmtId="0" fontId="40" fillId="11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78" fillId="64" borderId="0" applyNumberFormat="0" applyBorder="0" applyAlignment="0" applyProtection="0"/>
    <xf numFmtId="0" fontId="40" fillId="5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80" fillId="5" borderId="0" applyNumberFormat="0" applyBorder="0" applyAlignment="0" applyProtection="0">
      <alignment vertical="center"/>
    </xf>
    <xf numFmtId="0" fontId="97" fillId="0" borderId="0">
      <alignment horizontal="centerContinuous" vertical="center"/>
    </xf>
    <xf numFmtId="0" fontId="42" fillId="13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78" fillId="50" borderId="0" applyNumberFormat="0" applyBorder="0" applyAlignment="0" applyProtection="0"/>
    <xf numFmtId="37" fontId="99" fillId="0" borderId="0"/>
    <xf numFmtId="0" fontId="42" fillId="13" borderId="0" applyNumberFormat="0" applyBorder="0" applyAlignment="0" applyProtection="0">
      <alignment vertical="center"/>
    </xf>
    <xf numFmtId="0" fontId="69" fillId="0" borderId="36" applyNumberFormat="0" applyFill="0" applyAlignment="0" applyProtection="0">
      <alignment vertical="center"/>
    </xf>
    <xf numFmtId="0" fontId="53" fillId="41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89" fillId="11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/>
    <xf numFmtId="0" fontId="40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19" fillId="60" borderId="0" applyNumberFormat="0" applyBorder="0" applyAlignment="0" applyProtection="0"/>
    <xf numFmtId="0" fontId="40" fillId="5" borderId="0" applyNumberFormat="0" applyBorder="0" applyAlignment="0" applyProtection="0">
      <alignment vertical="center"/>
    </xf>
    <xf numFmtId="41" fontId="66" fillId="0" borderId="0" applyFont="0" applyFill="0" applyBorder="0" applyAlignment="0" applyProtection="0"/>
    <xf numFmtId="0" fontId="42" fillId="41" borderId="0" applyNumberFormat="0" applyBorder="0" applyAlignment="0" applyProtection="0">
      <alignment vertical="center"/>
    </xf>
    <xf numFmtId="0" fontId="53" fillId="13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/>
    <xf numFmtId="0" fontId="42" fillId="13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65" fillId="5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65" fillId="53" borderId="0" applyNumberFormat="0" applyBorder="0" applyAlignment="0" applyProtection="0">
      <alignment vertical="center"/>
    </xf>
    <xf numFmtId="0" fontId="19" fillId="62" borderId="0" applyNumberFormat="0" applyBorder="0" applyAlignment="0" applyProtection="0"/>
    <xf numFmtId="0" fontId="65" fillId="63" borderId="0" applyNumberFormat="0" applyBorder="0" applyAlignment="0" applyProtection="0">
      <alignment vertical="center"/>
    </xf>
    <xf numFmtId="0" fontId="98" fillId="0" borderId="35" applyNumberFormat="0" applyAlignment="0" applyProtection="0">
      <alignment horizontal="left" vertical="center"/>
    </xf>
    <xf numFmtId="0" fontId="42" fillId="13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/>
    <xf numFmtId="0" fontId="40" fillId="5" borderId="0" applyNumberFormat="0" applyBorder="0" applyAlignment="0" applyProtection="0">
      <alignment vertical="center"/>
    </xf>
    <xf numFmtId="186" fontId="66" fillId="0" borderId="0"/>
    <xf numFmtId="0" fontId="76" fillId="0" borderId="0" applyFont="0" applyFill="0" applyBorder="0" applyAlignment="0" applyProtection="0"/>
    <xf numFmtId="0" fontId="40" fillId="11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2" fillId="0" borderId="0"/>
    <xf numFmtId="0" fontId="63" fillId="42" borderId="0" applyNumberFormat="0" applyBorder="0" applyAlignment="0" applyProtection="0">
      <alignment vertical="center"/>
    </xf>
    <xf numFmtId="0" fontId="58" fillId="66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62" fillId="56" borderId="0" applyNumberFormat="0" applyBorder="0" applyAlignment="0" applyProtection="0"/>
    <xf numFmtId="0" fontId="40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2" fillId="0" borderId="0"/>
    <xf numFmtId="0" fontId="40" fillId="5" borderId="0" applyNumberFormat="0" applyBorder="0" applyAlignment="0" applyProtection="0">
      <alignment vertical="center"/>
    </xf>
    <xf numFmtId="0" fontId="58" fillId="67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53" fillId="41" borderId="0" applyNumberFormat="0" applyBorder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178" fontId="95" fillId="0" borderId="0" applyFill="0" applyBorder="0" applyAlignment="0"/>
    <xf numFmtId="0" fontId="2" fillId="0" borderId="0"/>
    <xf numFmtId="0" fontId="53" fillId="13" borderId="0" applyNumberFormat="0" applyBorder="0" applyAlignment="0" applyProtection="0">
      <alignment vertical="center"/>
    </xf>
    <xf numFmtId="0" fontId="90" fillId="0" borderId="33" applyNumberFormat="0" applyFill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62" fillId="56" borderId="0" applyNumberFormat="0" applyBorder="0" applyAlignment="0" applyProtection="0"/>
    <xf numFmtId="0" fontId="40" fillId="5" borderId="0" applyNumberFormat="0" applyBorder="0" applyAlignment="0" applyProtection="0">
      <alignment vertical="center"/>
    </xf>
    <xf numFmtId="0" fontId="81" fillId="65" borderId="0" applyNumberFormat="0" applyBorder="0" applyAlignment="0" applyProtection="0"/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65" fillId="57" borderId="30" applyNumberFormat="0" applyFont="0" applyAlignment="0" applyProtection="0">
      <alignment vertical="center"/>
    </xf>
    <xf numFmtId="0" fontId="53" fillId="41" borderId="0" applyNumberFormat="0" applyBorder="0" applyAlignment="0" applyProtection="0">
      <alignment vertical="center"/>
    </xf>
    <xf numFmtId="0" fontId="100" fillId="0" borderId="0"/>
    <xf numFmtId="0" fontId="42" fillId="13" borderId="0" applyNumberFormat="0" applyBorder="0" applyAlignment="0" applyProtection="0">
      <alignment vertical="center"/>
    </xf>
    <xf numFmtId="0" fontId="76" fillId="0" borderId="0" applyFont="0" applyFill="0" applyBorder="0" applyAlignment="0" applyProtection="0"/>
    <xf numFmtId="0" fontId="40" fillId="5" borderId="0" applyNumberFormat="0" applyBorder="0" applyAlignment="0" applyProtection="0">
      <alignment vertical="center"/>
    </xf>
    <xf numFmtId="0" fontId="71" fillId="0" borderId="0"/>
    <xf numFmtId="0" fontId="40" fillId="5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62" fillId="56" borderId="0" applyNumberFormat="0" applyBorder="0" applyAlignment="0" applyProtection="0"/>
    <xf numFmtId="0" fontId="40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19" fillId="62" borderId="0" applyNumberFormat="0" applyBorder="0" applyAlignment="0" applyProtection="0"/>
    <xf numFmtId="0" fontId="40" fillId="5" borderId="0" applyNumberFormat="0" applyBorder="0" applyAlignment="0" applyProtection="0">
      <alignment vertical="center"/>
    </xf>
    <xf numFmtId="0" fontId="19" fillId="62" borderId="0" applyNumberFormat="0" applyBorder="0" applyAlignment="0" applyProtection="0"/>
    <xf numFmtId="0" fontId="62" fillId="11" borderId="0" applyNumberFormat="0" applyBorder="0" applyAlignment="0" applyProtection="0">
      <alignment vertical="center"/>
    </xf>
    <xf numFmtId="0" fontId="83" fillId="40" borderId="0" applyNumberFormat="0" applyBorder="0" applyAlignment="0" applyProtection="0">
      <alignment vertical="center"/>
    </xf>
    <xf numFmtId="0" fontId="81" fillId="68" borderId="0" applyNumberFormat="0" applyBorder="0" applyAlignment="0" applyProtection="0"/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65" fillId="57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65" fillId="40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78" fillId="50" borderId="0" applyNumberFormat="0" applyBorder="0" applyAlignment="0" applyProtection="0"/>
    <xf numFmtId="0" fontId="40" fillId="5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1" fontId="71" fillId="0" borderId="0"/>
    <xf numFmtId="0" fontId="40" fillId="5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19" fillId="62" borderId="0" applyNumberFormat="0" applyBorder="0" applyAlignment="0" applyProtection="0"/>
    <xf numFmtId="0" fontId="62" fillId="11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19" fillId="62" borderId="0" applyNumberFormat="0" applyBorder="0" applyAlignment="0" applyProtection="0"/>
    <xf numFmtId="0" fontId="40" fillId="5" borderId="0" applyNumberFormat="0" applyBorder="0" applyAlignment="0" applyProtection="0">
      <alignment vertical="center"/>
    </xf>
    <xf numFmtId="0" fontId="101" fillId="58" borderId="31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54" fillId="69" borderId="0" applyNumberFormat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42" fillId="13" borderId="0" applyNumberFormat="0" applyBorder="0" applyAlignment="0" applyProtection="0">
      <alignment vertical="center"/>
    </xf>
    <xf numFmtId="0" fontId="54" fillId="70" borderId="0" applyNumberFormat="0" applyBorder="0" applyAlignment="0" applyProtection="0"/>
    <xf numFmtId="0" fontId="40" fillId="5" borderId="0" applyNumberFormat="0" applyBorder="0" applyAlignment="0" applyProtection="0">
      <alignment vertical="center"/>
    </xf>
    <xf numFmtId="0" fontId="54" fillId="31" borderId="0" applyNumberFormat="0" applyBorder="0" applyAlignment="0" applyProtection="0"/>
    <xf numFmtId="0" fontId="42" fillId="13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65" fillId="71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41" fontId="71" fillId="0" borderId="0" applyFont="0" applyFill="0" applyBorder="0" applyAlignment="0" applyProtection="0"/>
    <xf numFmtId="0" fontId="42" fillId="41" borderId="0" applyNumberFormat="0" applyBorder="0" applyAlignment="0" applyProtection="0">
      <alignment vertical="center"/>
    </xf>
    <xf numFmtId="0" fontId="54" fillId="39" borderId="0" applyNumberFormat="0" applyBorder="0" applyAlignment="0" applyProtection="0"/>
    <xf numFmtId="0" fontId="42" fillId="13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53" fillId="41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54" fillId="72" borderId="0" applyNumberFormat="0" applyBorder="0" applyAlignment="0" applyProtection="0"/>
    <xf numFmtId="0" fontId="102" fillId="0" borderId="0"/>
    <xf numFmtId="0" fontId="40" fillId="5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83" fillId="54" borderId="0" applyNumberFormat="0" applyBorder="0" applyAlignment="0" applyProtection="0">
      <alignment vertical="center"/>
    </xf>
    <xf numFmtId="0" fontId="58" fillId="66" borderId="0" applyNumberFormat="0" applyBorder="0" applyAlignment="0" applyProtection="0">
      <alignment vertical="center"/>
    </xf>
    <xf numFmtId="0" fontId="2" fillId="0" borderId="0"/>
    <xf numFmtId="0" fontId="40" fillId="5" borderId="0" applyNumberFormat="0" applyBorder="0" applyAlignment="0" applyProtection="0">
      <alignment vertical="center"/>
    </xf>
    <xf numFmtId="38" fontId="104" fillId="17" borderId="0" applyNumberFormat="0" applyBorder="0" applyAlignment="0" applyProtection="0"/>
    <xf numFmtId="0" fontId="40" fillId="5" borderId="0" applyNumberFormat="0" applyBorder="0" applyAlignment="0" applyProtection="0">
      <alignment vertical="center"/>
    </xf>
    <xf numFmtId="0" fontId="65" fillId="73" borderId="0" applyNumberFormat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106" fillId="0" borderId="37" applyNumberFormat="0" applyFill="0" applyAlignment="0" applyProtection="0">
      <alignment vertical="center"/>
    </xf>
    <xf numFmtId="0" fontId="98" fillId="0" borderId="12">
      <alignment horizontal="left" vertical="center"/>
    </xf>
    <xf numFmtId="0" fontId="42" fillId="41" borderId="0" applyNumberFormat="0" applyBorder="0" applyAlignment="0" applyProtection="0">
      <alignment vertical="center"/>
    </xf>
    <xf numFmtId="9" fontId="61" fillId="0" borderId="0" applyFont="0" applyFill="0" applyBorder="0" applyAlignment="0" applyProtection="0"/>
    <xf numFmtId="0" fontId="40" fillId="5" borderId="0" applyNumberFormat="0" applyBorder="0" applyAlignment="0" applyProtection="0">
      <alignment vertical="center"/>
    </xf>
    <xf numFmtId="0" fontId="80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65" fillId="11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54" fillId="74" borderId="0" applyNumberFormat="0" applyBorder="0" applyAlignment="0" applyProtection="0"/>
    <xf numFmtId="0" fontId="40" fillId="5" borderId="0" applyNumberFormat="0" applyBorder="0" applyAlignment="0" applyProtection="0">
      <alignment vertical="center"/>
    </xf>
    <xf numFmtId="0" fontId="2" fillId="0" borderId="0"/>
    <xf numFmtId="0" fontId="40" fillId="5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2" fontId="94" fillId="0" borderId="0" applyProtection="0"/>
    <xf numFmtId="0" fontId="42" fillId="13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64" fillId="43" borderId="19" applyNumberFormat="0" applyAlignment="0" applyProtection="0">
      <alignment vertical="center"/>
    </xf>
    <xf numFmtId="0" fontId="2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5" borderId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80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89" fillId="11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53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71" fillId="0" borderId="0"/>
    <xf numFmtId="0" fontId="40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98" fillId="0" borderId="0" applyProtection="0"/>
    <xf numFmtId="0" fontId="42" fillId="13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54" fillId="75" borderId="0" applyNumberFormat="0" applyBorder="0" applyAlignment="0" applyProtection="0"/>
    <xf numFmtId="0" fontId="42" fillId="13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71" fillId="0" borderId="0"/>
    <xf numFmtId="0" fontId="94" fillId="0" borderId="0" applyProtection="0"/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43" fontId="71" fillId="0" borderId="0" applyFont="0" applyFill="0" applyBorder="0" applyAlignment="0" applyProtection="0"/>
    <xf numFmtId="0" fontId="25" fillId="0" borderId="0"/>
    <xf numFmtId="0" fontId="42" fillId="13" borderId="0" applyNumberFormat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58" fillId="76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58" fillId="77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65" fillId="40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80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83" fillId="17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58" fillId="54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54" fillId="78" borderId="0" applyNumberFormat="0" applyBorder="0" applyAlignment="0" applyProtection="0"/>
    <xf numFmtId="0" fontId="42" fillId="41" borderId="0" applyNumberFormat="0" applyBorder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19" fillId="79" borderId="0" applyNumberFormat="0" applyBorder="0" applyAlignment="0" applyProtection="0"/>
    <xf numFmtId="0" fontId="65" fillId="43" borderId="0" applyNumberFormat="0" applyBorder="0" applyAlignment="0" applyProtection="0">
      <alignment vertical="center"/>
    </xf>
    <xf numFmtId="0" fontId="108" fillId="0" borderId="0"/>
    <xf numFmtId="0" fontId="42" fillId="13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110" fillId="0" borderId="32" applyNumberFormat="0" applyFill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top"/>
      <protection locked="0"/>
    </xf>
    <xf numFmtId="0" fontId="40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2" fillId="0" borderId="0"/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66" fillId="0" borderId="0"/>
    <xf numFmtId="0" fontId="105" fillId="0" borderId="0" applyNumberFormat="0" applyFill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65" fillId="73" borderId="0" applyNumberFormat="0" applyBorder="0" applyAlignment="0" applyProtection="0">
      <alignment vertical="center"/>
    </xf>
    <xf numFmtId="184" fontId="25" fillId="0" borderId="10">
      <alignment vertical="center"/>
      <protection locked="0"/>
    </xf>
    <xf numFmtId="0" fontId="42" fillId="41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190" fontId="66" fillId="0" borderId="0"/>
    <xf numFmtId="0" fontId="40" fillId="11" borderId="0" applyNumberFormat="0" applyBorder="0" applyAlignment="0" applyProtection="0">
      <alignment vertical="center"/>
    </xf>
    <xf numFmtId="0" fontId="19" fillId="62" borderId="0" applyNumberFormat="0" applyBorder="0" applyAlignment="0" applyProtection="0"/>
    <xf numFmtId="0" fontId="40" fillId="5" borderId="0" applyNumberFormat="0" applyBorder="0" applyAlignment="0" applyProtection="0">
      <alignment vertical="center"/>
    </xf>
    <xf numFmtId="0" fontId="19" fillId="39" borderId="0" applyNumberFormat="0" applyBorder="0" applyAlignment="0" applyProtection="0"/>
    <xf numFmtId="10" fontId="104" fillId="53" borderId="10" applyNumberFormat="0" applyBorder="0" applyAlignment="0" applyProtection="0"/>
    <xf numFmtId="0" fontId="54" fillId="80" borderId="0" applyNumberFormat="0" applyBorder="0" applyAlignment="0" applyProtection="0"/>
    <xf numFmtId="0" fontId="62" fillId="11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10" fontId="71" fillId="0" borderId="0" applyFont="0" applyFill="0" applyBorder="0" applyAlignment="0" applyProtection="0"/>
    <xf numFmtId="0" fontId="40" fillId="5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65" fillId="17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109" fillId="0" borderId="0"/>
    <xf numFmtId="0" fontId="42" fillId="13" borderId="0" applyNumberFormat="0" applyBorder="0" applyAlignment="0" applyProtection="0">
      <alignment vertical="center"/>
    </xf>
    <xf numFmtId="0" fontId="54" fillId="60" borderId="0" applyNumberFormat="0" applyBorder="0" applyAlignment="0" applyProtection="0"/>
    <xf numFmtId="0" fontId="42" fillId="13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54" fillId="70" borderId="0" applyNumberFormat="0" applyBorder="0" applyAlignment="0" applyProtection="0"/>
    <xf numFmtId="0" fontId="83" fillId="42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62" fillId="56" borderId="0" applyNumberFormat="0" applyBorder="0" applyAlignment="0" applyProtection="0"/>
    <xf numFmtId="188" fontId="68" fillId="0" borderId="0" applyFont="0" applyFill="0" applyBorder="0" applyAlignment="0" applyProtection="0"/>
    <xf numFmtId="0" fontId="54" fillId="81" borderId="0" applyNumberFormat="0" applyBorder="0" applyAlignment="0" applyProtection="0"/>
    <xf numFmtId="0" fontId="42" fillId="13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65" fillId="73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41" fontId="2" fillId="0" borderId="0" applyFont="0" applyFill="0" applyBorder="0" applyAlignment="0" applyProtection="0"/>
    <xf numFmtId="0" fontId="40" fillId="5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58" fillId="82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68" fillId="0" borderId="0"/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53" fillId="13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2" fillId="0" borderId="0"/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53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/>
    <xf numFmtId="0" fontId="78" fillId="50" borderId="0" applyNumberFormat="0" applyBorder="0" applyAlignment="0" applyProtection="0"/>
    <xf numFmtId="0" fontId="42" fillId="13" borderId="0" applyNumberFormat="0" applyBorder="0" applyAlignment="0" applyProtection="0">
      <alignment vertical="center"/>
    </xf>
    <xf numFmtId="0" fontId="89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189" fontId="68" fillId="0" borderId="0" applyFont="0" applyFill="0" applyBorder="0" applyAlignment="0" applyProtection="0"/>
    <xf numFmtId="0" fontId="75" fillId="13" borderId="0" applyNumberFormat="0" applyBorder="0" applyAlignment="0" applyProtection="0">
      <alignment vertical="center"/>
    </xf>
    <xf numFmtId="0" fontId="53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2" fillId="0" borderId="0"/>
    <xf numFmtId="0" fontId="40" fillId="5" borderId="0" applyNumberFormat="0" applyBorder="0" applyAlignment="0" applyProtection="0">
      <alignment vertical="center"/>
    </xf>
    <xf numFmtId="0" fontId="2" fillId="0" borderId="0"/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4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42" fillId="13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53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2" fillId="0" borderId="0"/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111" fillId="0" borderId="0" applyProtection="0"/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2" fillId="0" borderId="0"/>
    <xf numFmtId="0" fontId="95" fillId="0" borderId="0"/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65" fillId="17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78" fillId="50" borderId="0" applyNumberFormat="0" applyBorder="0" applyAlignment="0" applyProtection="0"/>
    <xf numFmtId="0" fontId="42" fillId="13" borderId="0" applyNumberFormat="0" applyBorder="0" applyAlignment="0" applyProtection="0">
      <alignment vertical="center"/>
    </xf>
    <xf numFmtId="191" fontId="68" fillId="0" borderId="0" applyFont="0" applyFill="0" applyBorder="0" applyAlignment="0" applyProtection="0"/>
    <xf numFmtId="0" fontId="40" fillId="5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2" fillId="0" borderId="0"/>
  </cellStyleXfs>
  <cellXfs count="355">
    <xf numFmtId="0" fontId="0" fillId="0" borderId="0" xfId="0">
      <alignment vertical="center"/>
    </xf>
    <xf numFmtId="0" fontId="1" fillId="0" borderId="0" xfId="307" applyFont="1" applyFill="1" applyAlignment="1">
      <alignment vertical="top"/>
    </xf>
    <xf numFmtId="0" fontId="2" fillId="0" borderId="0" xfId="307" applyFont="1" applyFill="1" applyAlignment="1">
      <alignment vertical="center"/>
    </xf>
    <xf numFmtId="0" fontId="3" fillId="0" borderId="0" xfId="307" applyFont="1" applyFill="1" applyAlignment="1">
      <alignment vertical="center"/>
    </xf>
    <xf numFmtId="0" fontId="4" fillId="0" borderId="0" xfId="307" applyFont="1" applyFill="1" applyAlignment="1">
      <alignment vertical="center"/>
    </xf>
    <xf numFmtId="0" fontId="2" fillId="0" borderId="0" xfId="0" applyFont="1" applyFill="1" applyAlignment="1"/>
    <xf numFmtId="0" fontId="5" fillId="0" borderId="0" xfId="307" applyFont="1" applyFill="1" applyAlignment="1">
      <alignment vertical="center"/>
    </xf>
    <xf numFmtId="0" fontId="6" fillId="2" borderId="0" xfId="307" applyFont="1" applyFill="1" applyAlignment="1">
      <alignment horizontal="center" vertical="top"/>
    </xf>
    <xf numFmtId="0" fontId="2" fillId="2" borderId="0" xfId="307" applyFont="1" applyFill="1" applyAlignment="1">
      <alignment vertical="center"/>
    </xf>
    <xf numFmtId="0" fontId="2" fillId="2" borderId="0" xfId="307" applyFont="1" applyFill="1" applyAlignment="1">
      <alignment horizontal="right" vertical="center"/>
    </xf>
    <xf numFmtId="0" fontId="2" fillId="0" borderId="0" xfId="307" applyFont="1" applyFill="1" applyAlignment="1">
      <alignment horizontal="right" vertical="center"/>
    </xf>
    <xf numFmtId="0" fontId="3" fillId="2" borderId="1" xfId="417" applyFont="1" applyFill="1" applyBorder="1" applyAlignment="1">
      <alignment horizontal="center" vertical="center" wrapText="1"/>
    </xf>
    <xf numFmtId="0" fontId="3" fillId="2" borderId="2" xfId="307" applyFont="1" applyFill="1" applyBorder="1" applyAlignment="1">
      <alignment horizontal="center" vertical="center"/>
    </xf>
    <xf numFmtId="0" fontId="3" fillId="2" borderId="3" xfId="307" applyFont="1" applyFill="1" applyBorder="1" applyAlignment="1">
      <alignment horizontal="center" vertical="center"/>
    </xf>
    <xf numFmtId="0" fontId="3" fillId="2" borderId="4" xfId="417" applyFont="1" applyFill="1" applyBorder="1" applyAlignment="1">
      <alignment horizontal="center" vertical="center" wrapText="1"/>
    </xf>
    <xf numFmtId="0" fontId="3" fillId="2" borderId="5" xfId="307" applyFont="1" applyFill="1" applyBorder="1" applyAlignment="1">
      <alignment horizontal="center" vertical="center"/>
    </xf>
    <xf numFmtId="0" fontId="3" fillId="2" borderId="6" xfId="307" applyFont="1" applyFill="1" applyBorder="1" applyAlignment="1">
      <alignment horizontal="center" vertical="center" wrapText="1"/>
    </xf>
    <xf numFmtId="0" fontId="2" fillId="2" borderId="4" xfId="307" applyFont="1" applyFill="1" applyBorder="1" applyAlignment="1">
      <alignment horizontal="left" vertical="center" wrapText="1" indent="2"/>
    </xf>
    <xf numFmtId="192" fontId="2" fillId="2" borderId="5" xfId="250" applyNumberFormat="1" applyFont="1" applyFill="1" applyBorder="1">
      <alignment vertical="center"/>
    </xf>
    <xf numFmtId="192" fontId="2" fillId="2" borderId="6" xfId="250" applyNumberFormat="1" applyFont="1" applyFill="1" applyBorder="1">
      <alignment vertical="center"/>
    </xf>
    <xf numFmtId="0" fontId="2" fillId="2" borderId="4" xfId="307" applyFont="1" applyFill="1" applyBorder="1" applyAlignment="1">
      <alignment horizontal="left" vertical="center" wrapText="1" indent="3"/>
    </xf>
    <xf numFmtId="192" fontId="2" fillId="2" borderId="5" xfId="250" applyNumberFormat="1" applyFont="1" applyFill="1" applyBorder="1" applyAlignment="1">
      <alignment horizontal="center" vertical="center"/>
    </xf>
    <xf numFmtId="192" fontId="2" fillId="2" borderId="6" xfId="250" applyNumberFormat="1" applyFont="1" applyFill="1" applyBorder="1" applyAlignment="1">
      <alignment horizontal="center" vertical="center"/>
    </xf>
    <xf numFmtId="0" fontId="2" fillId="2" borderId="7" xfId="307" applyFont="1" applyFill="1" applyBorder="1" applyAlignment="1">
      <alignment horizontal="left" vertical="center" wrapText="1" indent="3"/>
    </xf>
    <xf numFmtId="192" fontId="2" fillId="2" borderId="8" xfId="250" applyNumberFormat="1" applyFont="1" applyFill="1" applyBorder="1">
      <alignment vertical="center"/>
    </xf>
    <xf numFmtId="192" fontId="2" fillId="2" borderId="9" xfId="250" applyNumberFormat="1" applyFont="1" applyFill="1" applyBorder="1">
      <alignment vertical="center"/>
    </xf>
    <xf numFmtId="0" fontId="2" fillId="0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6" fillId="2" borderId="0" xfId="143" applyFont="1" applyFill="1" applyBorder="1" applyAlignment="1">
      <alignment horizontal="center" vertical="center" wrapText="1"/>
    </xf>
    <xf numFmtId="0" fontId="6" fillId="0" borderId="0" xfId="143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3" fillId="2" borderId="0" xfId="143" applyFont="1" applyFill="1" applyBorder="1" applyAlignment="1">
      <alignment horizontal="center" vertical="center" wrapText="1"/>
    </xf>
    <xf numFmtId="0" fontId="3" fillId="0" borderId="0" xfId="143" applyFont="1" applyFill="1" applyBorder="1" applyAlignment="1">
      <alignment horizontal="center" vertical="center" wrapText="1"/>
    </xf>
    <xf numFmtId="0" fontId="7" fillId="2" borderId="0" xfId="143" applyFont="1" applyFill="1" applyBorder="1" applyAlignment="1">
      <alignment horizontal="right" vertical="center" wrapText="1"/>
    </xf>
    <xf numFmtId="0" fontId="3" fillId="2" borderId="1" xfId="143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257" applyFont="1" applyFill="1" applyBorder="1" applyAlignment="1">
      <alignment horizontal="center" vertical="center" wrapText="1"/>
    </xf>
    <xf numFmtId="192" fontId="4" fillId="2" borderId="5" xfId="15" applyNumberFormat="1" applyFont="1" applyFill="1" applyBorder="1" applyAlignment="1">
      <alignment horizontal="center" vertical="center" wrapText="1"/>
    </xf>
    <xf numFmtId="193" fontId="4" fillId="2" borderId="6" xfId="29" applyNumberFormat="1" applyFont="1" applyFill="1" applyBorder="1" applyAlignment="1">
      <alignment horizontal="right" vertical="center" wrapText="1"/>
    </xf>
    <xf numFmtId="0" fontId="2" fillId="0" borderId="4" xfId="801" applyNumberFormat="1" applyFont="1" applyFill="1" applyBorder="1" applyAlignment="1" applyProtection="1">
      <alignment horizontal="left" vertical="center"/>
    </xf>
    <xf numFmtId="192" fontId="4" fillId="2" borderId="5" xfId="29" applyNumberFormat="1" applyFont="1" applyFill="1" applyBorder="1" applyAlignment="1">
      <alignment horizontal="right" vertical="center" wrapText="1"/>
    </xf>
    <xf numFmtId="0" fontId="2" fillId="0" borderId="4" xfId="801" applyNumberFormat="1" applyFont="1" applyFill="1" applyBorder="1" applyAlignment="1" applyProtection="1">
      <alignment horizontal="left" vertical="center" wrapText="1"/>
    </xf>
    <xf numFmtId="192" fontId="2" fillId="0" borderId="5" xfId="15" applyNumberFormat="1" applyFont="1" applyFill="1" applyBorder="1" applyAlignment="1" applyProtection="1">
      <alignment vertical="center"/>
    </xf>
    <xf numFmtId="192" fontId="2" fillId="2" borderId="5" xfId="15" applyNumberFormat="1" applyFont="1" applyFill="1" applyBorder="1" applyAlignment="1" applyProtection="1">
      <alignment vertical="center"/>
    </xf>
    <xf numFmtId="192" fontId="2" fillId="2" borderId="5" xfId="15" applyNumberFormat="1" applyFont="1" applyFill="1" applyBorder="1" applyAlignment="1">
      <alignment vertical="center"/>
    </xf>
    <xf numFmtId="192" fontId="2" fillId="2" borderId="5" xfId="29" applyNumberFormat="1" applyFont="1" applyFill="1" applyBorder="1" applyAlignment="1">
      <alignment horizontal="right" vertical="center" wrapText="1"/>
    </xf>
    <xf numFmtId="193" fontId="2" fillId="2" borderId="6" xfId="29" applyNumberFormat="1" applyFont="1" applyFill="1" applyBorder="1" applyAlignment="1">
      <alignment horizontal="right" vertical="center" wrapText="1"/>
    </xf>
    <xf numFmtId="193" fontId="2" fillId="2" borderId="5" xfId="15" applyNumberFormat="1" applyFont="1" applyFill="1" applyBorder="1" applyAlignment="1">
      <alignment vertical="center"/>
    </xf>
    <xf numFmtId="9" fontId="4" fillId="2" borderId="5" xfId="29" applyFont="1" applyFill="1" applyBorder="1" applyAlignment="1">
      <alignment horizontal="right" vertical="center" wrapText="1"/>
    </xf>
    <xf numFmtId="193" fontId="2" fillId="2" borderId="6" xfId="15" applyNumberFormat="1" applyFont="1" applyFill="1" applyBorder="1" applyAlignment="1">
      <alignment horizontal="center" vertical="center" wrapText="1"/>
    </xf>
    <xf numFmtId="192" fontId="2" fillId="0" borderId="5" xfId="15" applyNumberFormat="1" applyFont="1" applyFill="1" applyBorder="1" applyAlignment="1">
      <alignment vertical="center"/>
    </xf>
    <xf numFmtId="193" fontId="2" fillId="2" borderId="5" xfId="15" applyNumberFormat="1" applyFont="1" applyFill="1" applyBorder="1" applyAlignment="1">
      <alignment horizontal="center" vertical="center" wrapText="1"/>
    </xf>
    <xf numFmtId="0" fontId="2" fillId="0" borderId="7" xfId="801" applyNumberFormat="1" applyFont="1" applyFill="1" applyBorder="1" applyAlignment="1" applyProtection="1">
      <alignment horizontal="left" vertical="center" wrapText="1"/>
    </xf>
    <xf numFmtId="192" fontId="2" fillId="2" borderId="8" xfId="15" applyNumberFormat="1" applyFont="1" applyFill="1" applyBorder="1" applyAlignment="1" applyProtection="1">
      <alignment vertical="center"/>
    </xf>
    <xf numFmtId="192" fontId="2" fillId="0" borderId="8" xfId="15" applyNumberFormat="1" applyFont="1" applyFill="1" applyBorder="1" applyAlignment="1" applyProtection="1">
      <alignment vertical="center"/>
    </xf>
    <xf numFmtId="193" fontId="2" fillId="2" borderId="8" xfId="15" applyNumberFormat="1" applyFont="1" applyFill="1" applyBorder="1" applyAlignment="1">
      <alignment vertical="center"/>
    </xf>
    <xf numFmtId="193" fontId="2" fillId="2" borderId="8" xfId="15" applyNumberFormat="1" applyFont="1" applyFill="1" applyBorder="1" applyAlignment="1">
      <alignment horizontal="center" vertical="center" wrapText="1"/>
    </xf>
    <xf numFmtId="193" fontId="2" fillId="2" borderId="9" xfId="15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 wrapText="1"/>
    </xf>
    <xf numFmtId="0" fontId="3" fillId="0" borderId="1" xfId="143" applyFont="1" applyFill="1" applyBorder="1" applyAlignment="1">
      <alignment horizontal="center" vertical="center" wrapText="1"/>
    </xf>
    <xf numFmtId="0" fontId="8" fillId="0" borderId="4" xfId="257" applyFont="1" applyFill="1" applyBorder="1" applyAlignment="1">
      <alignment horizontal="left" vertical="center" wrapText="1" indent="1"/>
    </xf>
    <xf numFmtId="0" fontId="4" fillId="0" borderId="5" xfId="0" applyFont="1" applyFill="1" applyBorder="1" applyAlignment="1">
      <alignment horizontal="right" vertical="center"/>
    </xf>
    <xf numFmtId="193" fontId="4" fillId="0" borderId="5" xfId="0" applyNumberFormat="1" applyFont="1" applyFill="1" applyBorder="1" applyAlignment="1">
      <alignment horizontal="right" vertical="center"/>
    </xf>
    <xf numFmtId="193" fontId="4" fillId="2" borderId="5" xfId="29" applyNumberFormat="1" applyFont="1" applyFill="1" applyBorder="1" applyAlignment="1">
      <alignment horizontal="right" vertical="center" wrapText="1"/>
    </xf>
    <xf numFmtId="0" fontId="2" fillId="0" borderId="5" xfId="0" applyFont="1" applyFill="1" applyBorder="1" applyAlignment="1">
      <alignment horizontal="right" vertical="center"/>
    </xf>
    <xf numFmtId="193" fontId="2" fillId="0" borderId="5" xfId="0" applyNumberFormat="1" applyFont="1" applyFill="1" applyBorder="1" applyAlignment="1">
      <alignment horizontal="right" vertical="center"/>
    </xf>
    <xf numFmtId="193" fontId="2" fillId="2" borderId="5" xfId="29" applyNumberFormat="1" applyFont="1" applyFill="1" applyBorder="1" applyAlignment="1">
      <alignment horizontal="right" vertical="center" wrapText="1"/>
    </xf>
    <xf numFmtId="0" fontId="2" fillId="0" borderId="8" xfId="0" applyFont="1" applyFill="1" applyBorder="1" applyAlignment="1">
      <alignment horizontal="right" vertical="center"/>
    </xf>
    <xf numFmtId="193" fontId="2" fillId="0" borderId="8" xfId="0" applyNumberFormat="1" applyFont="1" applyFill="1" applyBorder="1" applyAlignment="1">
      <alignment horizontal="right" vertical="center"/>
    </xf>
    <xf numFmtId="0" fontId="7" fillId="0" borderId="0" xfId="143" applyFont="1" applyFill="1" applyBorder="1" applyAlignment="1">
      <alignment horizontal="center" vertical="center" wrapText="1"/>
    </xf>
    <xf numFmtId="193" fontId="4" fillId="0" borderId="6" xfId="0" applyNumberFormat="1" applyFont="1" applyFill="1" applyBorder="1" applyAlignment="1">
      <alignment horizontal="right" vertical="center"/>
    </xf>
    <xf numFmtId="193" fontId="2" fillId="0" borderId="6" xfId="0" applyNumberFormat="1" applyFont="1" applyFill="1" applyBorder="1" applyAlignment="1">
      <alignment horizontal="right" vertical="center"/>
    </xf>
    <xf numFmtId="193" fontId="2" fillId="0" borderId="9" xfId="0" applyNumberFormat="1" applyFont="1" applyFill="1" applyBorder="1" applyAlignment="1">
      <alignment horizontal="right" vertical="center"/>
    </xf>
    <xf numFmtId="0" fontId="2" fillId="0" borderId="0" xfId="793"/>
    <xf numFmtId="0" fontId="9" fillId="0" borderId="0" xfId="793" applyFont="1" applyAlignment="1">
      <alignment vertical="center" wrapText="1"/>
    </xf>
    <xf numFmtId="0" fontId="2" fillId="0" borderId="0" xfId="793" applyAlignment="1">
      <alignment horizontal="right"/>
    </xf>
    <xf numFmtId="0" fontId="10" fillId="0" borderId="0" xfId="793" applyFont="1" applyAlignment="1">
      <alignment horizontal="center" wrapText="1"/>
    </xf>
    <xf numFmtId="0" fontId="11" fillId="0" borderId="0" xfId="793" applyFont="1" applyAlignment="1">
      <alignment horizontal="center"/>
    </xf>
    <xf numFmtId="0" fontId="12" fillId="0" borderId="0" xfId="793" applyFont="1" applyAlignment="1">
      <alignment horizontal="center"/>
    </xf>
    <xf numFmtId="57" fontId="13" fillId="0" borderId="0" xfId="793" applyNumberFormat="1" applyFont="1"/>
    <xf numFmtId="0" fontId="14" fillId="0" borderId="0" xfId="793" applyFont="1" applyAlignment="1">
      <alignment horizontal="center"/>
    </xf>
    <xf numFmtId="57" fontId="15" fillId="0" borderId="0" xfId="793" applyNumberFormat="1" applyFont="1" applyAlignment="1">
      <alignment horizontal="center"/>
    </xf>
    <xf numFmtId="0" fontId="16" fillId="0" borderId="0" xfId="793" applyFont="1"/>
    <xf numFmtId="31" fontId="17" fillId="0" borderId="0" xfId="793" applyNumberFormat="1" applyFont="1" applyAlignment="1">
      <alignment horizontal="center"/>
    </xf>
    <xf numFmtId="31" fontId="18" fillId="0" borderId="0" xfId="793" applyNumberFormat="1" applyFont="1" applyAlignment="1"/>
    <xf numFmtId="0" fontId="2" fillId="0" borderId="0" xfId="793" applyAlignment="1">
      <alignment horizontal="center"/>
    </xf>
    <xf numFmtId="0" fontId="9" fillId="0" borderId="0" xfId="793" applyFont="1" applyAlignment="1">
      <alignment horizontal="center" vertical="center" wrapText="1"/>
    </xf>
    <xf numFmtId="0" fontId="2" fillId="0" borderId="0" xfId="222">
      <alignment vertical="center"/>
    </xf>
    <xf numFmtId="0" fontId="5" fillId="0" borderId="0" xfId="0" applyFont="1" applyFill="1" applyAlignment="1"/>
    <xf numFmtId="0" fontId="6" fillId="0" borderId="0" xfId="801" applyFont="1" applyFill="1" applyAlignment="1">
      <alignment horizontal="center" vertical="center" wrapText="1"/>
    </xf>
    <xf numFmtId="0" fontId="2" fillId="0" borderId="0" xfId="801" applyFont="1" applyFill="1" applyAlignment="1">
      <alignment vertical="center"/>
    </xf>
    <xf numFmtId="193" fontId="2" fillId="0" borderId="0" xfId="29" applyNumberFormat="1" applyFont="1" applyFill="1" applyAlignment="1">
      <alignment horizontal="right" vertical="center"/>
    </xf>
    <xf numFmtId="0" fontId="2" fillId="0" borderId="0" xfId="222" applyFont="1">
      <alignment vertical="center"/>
    </xf>
    <xf numFmtId="0" fontId="2" fillId="0" borderId="0" xfId="222" applyNumberFormat="1" applyFont="1" applyFill="1" applyBorder="1" applyAlignment="1">
      <alignment horizontal="right" vertical="center"/>
    </xf>
    <xf numFmtId="0" fontId="3" fillId="0" borderId="10" xfId="143" applyFont="1" applyFill="1" applyBorder="1" applyAlignment="1">
      <alignment horizontal="center" vertical="center" wrapText="1"/>
    </xf>
    <xf numFmtId="0" fontId="3" fillId="0" borderId="10" xfId="143" applyFont="1" applyFill="1" applyBorder="1" applyAlignment="1">
      <alignment horizontal="center" vertical="center"/>
    </xf>
    <xf numFmtId="195" fontId="3" fillId="0" borderId="10" xfId="143" applyNumberFormat="1" applyFont="1" applyFill="1" applyBorder="1" applyAlignment="1">
      <alignment horizontal="center" vertical="center"/>
    </xf>
    <xf numFmtId="0" fontId="3" fillId="0" borderId="0" xfId="801" applyFont="1" applyFill="1" applyAlignment="1">
      <alignment vertical="center"/>
    </xf>
    <xf numFmtId="194" fontId="3" fillId="0" borderId="10" xfId="801" applyNumberFormat="1" applyFont="1" applyFill="1" applyBorder="1" applyAlignment="1" applyProtection="1">
      <alignment horizontal="center" vertical="center" wrapText="1"/>
    </xf>
    <xf numFmtId="0" fontId="8" fillId="0" borderId="10" xfId="222" applyNumberFormat="1" applyFont="1" applyFill="1" applyBorder="1" applyAlignment="1">
      <alignment horizontal="left" vertical="center" wrapText="1" indent="1"/>
    </xf>
    <xf numFmtId="195" fontId="2" fillId="0" borderId="10" xfId="12" applyNumberFormat="1" applyFont="1" applyFill="1" applyBorder="1" applyAlignment="1">
      <alignment horizontal="right" vertical="center"/>
    </xf>
    <xf numFmtId="0" fontId="2" fillId="0" borderId="10" xfId="0" applyFont="1" applyFill="1" applyBorder="1" applyAlignment="1"/>
    <xf numFmtId="0" fontId="2" fillId="0" borderId="10" xfId="222" applyBorder="1">
      <alignment vertical="center"/>
    </xf>
    <xf numFmtId="176" fontId="2" fillId="3" borderId="0" xfId="0" applyNumberFormat="1" applyFont="1" applyFill="1" applyBorder="1" applyAlignment="1"/>
    <xf numFmtId="0" fontId="19" fillId="0" borderId="10" xfId="222" applyNumberFormat="1" applyFont="1" applyFill="1" applyBorder="1" applyAlignment="1">
      <alignment horizontal="left" vertical="center" wrapText="1" indent="1"/>
    </xf>
    <xf numFmtId="176" fontId="2" fillId="0" borderId="0" xfId="0" applyNumberFormat="1" applyFont="1" applyFill="1" applyAlignment="1"/>
    <xf numFmtId="0" fontId="2" fillId="0" borderId="10" xfId="222" applyNumberFormat="1" applyFont="1" applyFill="1" applyBorder="1" applyAlignment="1">
      <alignment horizontal="left" vertical="center" wrapText="1" indent="1"/>
    </xf>
    <xf numFmtId="0" fontId="2" fillId="3" borderId="0" xfId="0" applyFont="1" applyFill="1" applyAlignment="1"/>
    <xf numFmtId="0" fontId="20" fillId="0" borderId="0" xfId="801" applyFont="1" applyFill="1" applyAlignment="1">
      <alignment vertical="top" wrapText="1"/>
    </xf>
    <xf numFmtId="0" fontId="21" fillId="0" borderId="0" xfId="801" applyFont="1" applyFill="1" applyBorder="1" applyAlignment="1">
      <alignment vertical="center"/>
    </xf>
    <xf numFmtId="0" fontId="21" fillId="0" borderId="0" xfId="801" applyFont="1" applyFill="1" applyAlignment="1">
      <alignment vertical="center"/>
    </xf>
    <xf numFmtId="193" fontId="21" fillId="0" borderId="0" xfId="29" applyNumberFormat="1" applyFont="1" applyFill="1" applyAlignment="1">
      <alignment vertical="center"/>
    </xf>
    <xf numFmtId="0" fontId="5" fillId="0" borderId="0" xfId="801" applyFont="1" applyFill="1" applyAlignment="1">
      <alignment vertical="center"/>
    </xf>
    <xf numFmtId="0" fontId="3" fillId="0" borderId="10" xfId="801" applyNumberFormat="1" applyFont="1" applyFill="1" applyBorder="1" applyAlignment="1" applyProtection="1">
      <alignment horizontal="left" vertical="center" indent="1"/>
    </xf>
    <xf numFmtId="0" fontId="21" fillId="0" borderId="10" xfId="801" applyFont="1" applyFill="1" applyBorder="1" applyAlignment="1">
      <alignment vertical="center"/>
    </xf>
    <xf numFmtId="193" fontId="21" fillId="0" borderId="10" xfId="29" applyNumberFormat="1" applyFont="1" applyFill="1" applyBorder="1" applyAlignment="1">
      <alignment vertical="center"/>
    </xf>
    <xf numFmtId="176" fontId="21" fillId="0" borderId="0" xfId="801" applyNumberFormat="1" applyFont="1" applyFill="1" applyAlignment="1">
      <alignment vertical="center"/>
    </xf>
    <xf numFmtId="0" fontId="19" fillId="0" borderId="10" xfId="222" applyNumberFormat="1" applyFont="1" applyFill="1" applyBorder="1" applyAlignment="1">
      <alignment horizontal="left" vertical="center" indent="1" shrinkToFit="1"/>
    </xf>
    <xf numFmtId="197" fontId="2" fillId="0" borderId="0" xfId="143" applyNumberFormat="1" applyFont="1" applyFill="1" applyAlignment="1">
      <alignment vertical="center"/>
    </xf>
    <xf numFmtId="197" fontId="21" fillId="0" borderId="0" xfId="801" applyNumberFormat="1" applyFont="1" applyFill="1" applyAlignment="1">
      <alignment vertical="center"/>
    </xf>
    <xf numFmtId="193" fontId="21" fillId="0" borderId="0" xfId="29" applyNumberFormat="1" applyFont="1" applyFill="1" applyBorder="1" applyAlignment="1">
      <alignment vertical="center"/>
    </xf>
    <xf numFmtId="182" fontId="2" fillId="0" borderId="0" xfId="222" applyNumberFormat="1">
      <alignment vertical="center"/>
    </xf>
    <xf numFmtId="0" fontId="20" fillId="0" borderId="0" xfId="801" applyFont="1" applyFill="1" applyAlignment="1">
      <alignment horizontal="center" vertical="top" wrapText="1"/>
    </xf>
    <xf numFmtId="182" fontId="2" fillId="0" borderId="0" xfId="222" applyNumberFormat="1" applyFont="1">
      <alignment vertical="center"/>
    </xf>
    <xf numFmtId="0" fontId="3" fillId="0" borderId="11" xfId="143" applyFont="1" applyFill="1" applyBorder="1" applyAlignment="1">
      <alignment horizontal="center" vertical="center"/>
    </xf>
    <xf numFmtId="0" fontId="3" fillId="0" borderId="12" xfId="143" applyFont="1" applyFill="1" applyBorder="1" applyAlignment="1">
      <alignment horizontal="center" vertical="center"/>
    </xf>
    <xf numFmtId="198" fontId="3" fillId="0" borderId="0" xfId="801" applyNumberFormat="1" applyFont="1" applyFill="1" applyBorder="1" applyAlignment="1" applyProtection="1">
      <alignment horizontal="center" vertical="center" wrapText="1"/>
    </xf>
    <xf numFmtId="182" fontId="3" fillId="0" borderId="10" xfId="143" applyNumberFormat="1" applyFont="1" applyFill="1" applyBorder="1" applyAlignment="1">
      <alignment horizontal="center" vertical="center" wrapText="1"/>
    </xf>
    <xf numFmtId="182" fontId="2" fillId="0" borderId="10" xfId="222" applyNumberFormat="1" applyBorder="1">
      <alignment vertical="center"/>
    </xf>
    <xf numFmtId="10" fontId="2" fillId="0" borderId="0" xfId="29" applyNumberFormat="1" applyFont="1" applyFill="1" applyBorder="1" applyAlignment="1" applyProtection="1">
      <alignment horizontal="right" vertical="center"/>
    </xf>
    <xf numFmtId="0" fontId="2" fillId="0" borderId="0" xfId="801" applyFill="1" applyBorder="1" applyAlignment="1">
      <alignment vertical="center"/>
    </xf>
    <xf numFmtId="0" fontId="20" fillId="0" borderId="0" xfId="801" applyFont="1" applyFill="1" applyBorder="1" applyAlignment="1">
      <alignment vertical="top"/>
    </xf>
    <xf numFmtId="0" fontId="2" fillId="0" borderId="0" xfId="801" applyFont="1" applyFill="1" applyBorder="1" applyAlignment="1">
      <alignment vertical="center"/>
    </xf>
    <xf numFmtId="0" fontId="3" fillId="0" borderId="0" xfId="801" applyFont="1" applyFill="1" applyBorder="1" applyAlignment="1">
      <alignment vertical="center"/>
    </xf>
    <xf numFmtId="9" fontId="2" fillId="0" borderId="0" xfId="29" applyFont="1" applyFill="1" applyBorder="1" applyAlignment="1" applyProtection="1">
      <alignment horizontal="right" vertical="center"/>
    </xf>
    <xf numFmtId="9" fontId="2" fillId="0" borderId="0" xfId="29" applyFont="1" applyFill="1" applyAlignment="1" applyProtection="1">
      <alignment horizontal="right" vertical="center"/>
    </xf>
    <xf numFmtId="9" fontId="2" fillId="0" borderId="0" xfId="29" applyFont="1" applyFill="1" applyAlignment="1" applyProtection="1">
      <alignment vertical="center"/>
    </xf>
    <xf numFmtId="0" fontId="2" fillId="0" borderId="0" xfId="801" applyFill="1" applyBorder="1" applyAlignment="1">
      <alignment horizontal="right" vertical="center"/>
    </xf>
    <xf numFmtId="0" fontId="5" fillId="0" borderId="0" xfId="801" applyFont="1" applyFill="1" applyBorder="1" applyAlignment="1">
      <alignment vertical="center"/>
    </xf>
    <xf numFmtId="0" fontId="6" fillId="0" borderId="0" xfId="801" applyFont="1" applyFill="1" applyBorder="1" applyAlignment="1">
      <alignment horizontal="center" vertical="top"/>
    </xf>
    <xf numFmtId="0" fontId="6" fillId="4" borderId="0" xfId="801" applyFont="1" applyFill="1" applyBorder="1" applyAlignment="1">
      <alignment horizontal="center" vertical="top"/>
    </xf>
    <xf numFmtId="9" fontId="6" fillId="0" borderId="0" xfId="29" applyFont="1" applyFill="1" applyBorder="1" applyAlignment="1" applyProtection="1">
      <alignment horizontal="right" vertical="top"/>
    </xf>
    <xf numFmtId="9" fontId="6" fillId="0" borderId="0" xfId="29" applyFont="1" applyFill="1" applyAlignment="1" applyProtection="1">
      <alignment horizontal="right" vertical="top"/>
    </xf>
    <xf numFmtId="9" fontId="6" fillId="0" borderId="0" xfId="29" applyFont="1" applyFill="1" applyAlignment="1" applyProtection="1">
      <alignment horizontal="center" vertical="top"/>
    </xf>
    <xf numFmtId="0" fontId="2" fillId="0" borderId="0" xfId="329" applyFont="1" applyFill="1" applyAlignment="1">
      <alignment wrapText="1"/>
    </xf>
    <xf numFmtId="0" fontId="3" fillId="0" borderId="2" xfId="143" applyFont="1" applyFill="1" applyBorder="1" applyAlignment="1">
      <alignment horizontal="center" vertical="center" wrapText="1"/>
    </xf>
    <xf numFmtId="9" fontId="3" fillId="0" borderId="2" xfId="29" applyFont="1" applyFill="1" applyBorder="1" applyAlignment="1" applyProtection="1">
      <alignment horizontal="center" vertical="center" wrapText="1"/>
    </xf>
    <xf numFmtId="0" fontId="3" fillId="0" borderId="4" xfId="143" applyFont="1" applyFill="1" applyBorder="1" applyAlignment="1">
      <alignment horizontal="center" vertical="center" wrapText="1"/>
    </xf>
    <xf numFmtId="0" fontId="3" fillId="0" borderId="5" xfId="143" applyFont="1" applyFill="1" applyBorder="1" applyAlignment="1">
      <alignment horizontal="center" vertical="center" wrapText="1"/>
    </xf>
    <xf numFmtId="9" fontId="3" fillId="0" borderId="5" xfId="29" applyFont="1" applyFill="1" applyBorder="1" applyAlignment="1" applyProtection="1">
      <alignment horizontal="center" vertical="center" wrapText="1"/>
    </xf>
    <xf numFmtId="0" fontId="8" fillId="0" borderId="4" xfId="143" applyFont="1" applyFill="1" applyBorder="1" applyAlignment="1">
      <alignment horizontal="center" vertical="center" wrapText="1"/>
    </xf>
    <xf numFmtId="182" fontId="4" fillId="0" borderId="5" xfId="801" applyNumberFormat="1" applyFont="1" applyFill="1" applyBorder="1" applyAlignment="1" applyProtection="1">
      <alignment horizontal="right" vertical="center"/>
    </xf>
    <xf numFmtId="193" fontId="4" fillId="0" borderId="5" xfId="29" applyNumberFormat="1" applyFont="1" applyFill="1" applyBorder="1" applyAlignment="1" applyProtection="1">
      <alignment horizontal="right" vertical="center"/>
    </xf>
    <xf numFmtId="182" fontId="2" fillId="0" borderId="5" xfId="801" applyNumberFormat="1" applyFont="1" applyFill="1" applyBorder="1" applyAlignment="1" applyProtection="1">
      <alignment horizontal="right" vertical="center"/>
    </xf>
    <xf numFmtId="193" fontId="2" fillId="0" borderId="5" xfId="29" applyNumberFormat="1" applyFont="1" applyFill="1" applyBorder="1" applyAlignment="1" applyProtection="1">
      <alignment horizontal="right" vertical="center"/>
    </xf>
    <xf numFmtId="195" fontId="2" fillId="0" borderId="5" xfId="29" applyNumberFormat="1" applyFont="1" applyFill="1" applyBorder="1" applyAlignment="1" applyProtection="1">
      <alignment vertical="center"/>
    </xf>
    <xf numFmtId="192" fontId="2" fillId="0" borderId="5" xfId="15" applyNumberFormat="1" applyFont="1" applyFill="1" applyBorder="1" applyAlignment="1">
      <alignment horizontal="right" vertical="center"/>
    </xf>
    <xf numFmtId="180" fontId="2" fillId="0" borderId="5" xfId="15" applyNumberFormat="1" applyFont="1" applyFill="1" applyBorder="1" applyAlignment="1" applyProtection="1">
      <alignment vertical="center"/>
    </xf>
    <xf numFmtId="0" fontId="2" fillId="0" borderId="7" xfId="801" applyNumberFormat="1" applyFont="1" applyFill="1" applyBorder="1" applyAlignment="1" applyProtection="1">
      <alignment horizontal="left" vertical="center"/>
    </xf>
    <xf numFmtId="182" fontId="2" fillId="0" borderId="8" xfId="801" applyNumberFormat="1" applyFont="1" applyFill="1" applyBorder="1" applyAlignment="1" applyProtection="1">
      <alignment horizontal="right" vertical="center"/>
    </xf>
    <xf numFmtId="180" fontId="2" fillId="0" borderId="8" xfId="15" applyNumberFormat="1" applyFont="1" applyFill="1" applyBorder="1" applyAlignment="1" applyProtection="1">
      <alignment vertical="center"/>
    </xf>
    <xf numFmtId="192" fontId="2" fillId="0" borderId="8" xfId="801" applyNumberFormat="1" applyFont="1" applyFill="1" applyBorder="1" applyAlignment="1">
      <alignment vertical="center"/>
    </xf>
    <xf numFmtId="9" fontId="2" fillId="0" borderId="8" xfId="29" applyFont="1" applyFill="1" applyBorder="1" applyAlignment="1" applyProtection="1">
      <alignment horizontal="right" vertical="center"/>
    </xf>
    <xf numFmtId="9" fontId="2" fillId="0" borderId="8" xfId="29" applyFont="1" applyFill="1" applyBorder="1" applyAlignment="1" applyProtection="1">
      <alignment vertical="center"/>
    </xf>
    <xf numFmtId="0" fontId="6" fillId="0" borderId="0" xfId="801" applyFont="1" applyFill="1" applyBorder="1" applyAlignment="1">
      <alignment horizontal="right" vertical="top"/>
    </xf>
    <xf numFmtId="198" fontId="2" fillId="0" borderId="0" xfId="801" applyNumberFormat="1" applyFont="1" applyFill="1" applyBorder="1" applyAlignment="1">
      <alignment horizontal="right" vertical="center"/>
    </xf>
    <xf numFmtId="0" fontId="3" fillId="0" borderId="3" xfId="143" applyFont="1" applyFill="1" applyBorder="1" applyAlignment="1">
      <alignment horizontal="center" vertical="center" wrapText="1"/>
    </xf>
    <xf numFmtId="0" fontId="3" fillId="0" borderId="6" xfId="143" applyFont="1" applyFill="1" applyBorder="1" applyAlignment="1">
      <alignment horizontal="center" vertical="center" wrapText="1"/>
    </xf>
    <xf numFmtId="193" fontId="4" fillId="0" borderId="6" xfId="29" applyNumberFormat="1" applyFont="1" applyFill="1" applyBorder="1" applyAlignment="1" applyProtection="1">
      <alignment horizontal="right" vertical="center"/>
    </xf>
    <xf numFmtId="193" fontId="2" fillId="0" borderId="6" xfId="29" applyNumberFormat="1" applyFont="1" applyFill="1" applyBorder="1" applyAlignment="1" applyProtection="1">
      <alignment horizontal="right" vertical="center"/>
    </xf>
    <xf numFmtId="196" fontId="2" fillId="0" borderId="0" xfId="801" applyNumberFormat="1" applyFill="1" applyBorder="1" applyAlignment="1">
      <alignment vertical="center"/>
    </xf>
    <xf numFmtId="9" fontId="2" fillId="0" borderId="9" xfId="29" applyFont="1" applyFill="1" applyBorder="1" applyAlignment="1" applyProtection="1">
      <alignment horizontal="right" vertical="center"/>
    </xf>
    <xf numFmtId="0" fontId="2" fillId="0" borderId="0" xfId="143" applyFont="1" applyFill="1" applyBorder="1" applyAlignment="1">
      <alignment vertical="center"/>
    </xf>
    <xf numFmtId="0" fontId="20" fillId="0" borderId="0" xfId="143" applyFont="1" applyFill="1" applyBorder="1" applyAlignment="1">
      <alignment vertical="top"/>
    </xf>
    <xf numFmtId="0" fontId="3" fillId="0" borderId="0" xfId="143" applyFont="1" applyFill="1" applyBorder="1" applyAlignment="1">
      <alignment vertical="center" wrapText="1"/>
    </xf>
    <xf numFmtId="195" fontId="2" fillId="0" borderId="0" xfId="143" applyNumberFormat="1" applyFont="1" applyFill="1" applyBorder="1" applyAlignment="1">
      <alignment vertical="center"/>
    </xf>
    <xf numFmtId="9" fontId="2" fillId="0" borderId="0" xfId="29" applyFont="1" applyFill="1" applyBorder="1" applyAlignment="1" applyProtection="1">
      <alignment vertical="center"/>
    </xf>
    <xf numFmtId="194" fontId="2" fillId="0" borderId="0" xfId="143" applyNumberFormat="1" applyFont="1" applyFill="1" applyBorder="1" applyAlignment="1">
      <alignment vertical="center"/>
    </xf>
    <xf numFmtId="0" fontId="5" fillId="0" borderId="0" xfId="143" applyFont="1" applyFill="1" applyBorder="1" applyAlignment="1">
      <alignment vertical="center"/>
    </xf>
    <xf numFmtId="0" fontId="6" fillId="0" borderId="0" xfId="143" applyFont="1" applyFill="1" applyBorder="1" applyAlignment="1">
      <alignment horizontal="center" vertical="top"/>
    </xf>
    <xf numFmtId="0" fontId="6" fillId="4" borderId="0" xfId="143" applyFont="1" applyFill="1" applyBorder="1" applyAlignment="1">
      <alignment horizontal="center" vertical="top"/>
    </xf>
    <xf numFmtId="9" fontId="6" fillId="0" borderId="0" xfId="29" applyFont="1" applyFill="1" applyBorder="1" applyAlignment="1" applyProtection="1">
      <alignment horizontal="center" vertical="top"/>
    </xf>
    <xf numFmtId="195" fontId="4" fillId="0" borderId="5" xfId="182" applyNumberFormat="1" applyFont="1" applyFill="1" applyBorder="1" applyAlignment="1">
      <alignment vertical="center"/>
    </xf>
    <xf numFmtId="193" fontId="4" fillId="0" borderId="5" xfId="29" applyNumberFormat="1" applyFont="1" applyFill="1" applyBorder="1" applyAlignment="1" applyProtection="1">
      <alignment vertical="center"/>
    </xf>
    <xf numFmtId="0" fontId="2" fillId="0" borderId="4" xfId="143" applyFont="1" applyFill="1" applyBorder="1" applyAlignment="1">
      <alignment horizontal="left" vertical="center" indent="1"/>
    </xf>
    <xf numFmtId="195" fontId="2" fillId="0" borderId="5" xfId="182" applyNumberFormat="1" applyFont="1" applyFill="1" applyBorder="1" applyAlignment="1">
      <alignment vertical="center"/>
    </xf>
    <xf numFmtId="41" fontId="22" fillId="0" borderId="5" xfId="96" applyFont="1" applyBorder="1" applyAlignment="1">
      <alignment vertical="center"/>
    </xf>
    <xf numFmtId="193" fontId="2" fillId="0" borderId="5" xfId="29" applyNumberFormat="1" applyFont="1" applyFill="1" applyBorder="1" applyAlignment="1" applyProtection="1">
      <alignment vertical="center"/>
    </xf>
    <xf numFmtId="0" fontId="2" fillId="0" borderId="4" xfId="143" applyFont="1" applyFill="1" applyBorder="1" applyAlignment="1">
      <alignment vertical="center"/>
    </xf>
    <xf numFmtId="0" fontId="2" fillId="0" borderId="13" xfId="143" applyFont="1" applyFill="1" applyBorder="1" applyAlignment="1">
      <alignment vertical="center"/>
    </xf>
    <xf numFmtId="195" fontId="2" fillId="0" borderId="14" xfId="182" applyNumberFormat="1" applyFont="1" applyFill="1" applyBorder="1" applyAlignment="1">
      <alignment vertical="center"/>
    </xf>
    <xf numFmtId="41" fontId="22" fillId="0" borderId="14" xfId="96" applyFont="1" applyBorder="1" applyAlignment="1">
      <alignment vertical="center"/>
    </xf>
    <xf numFmtId="192" fontId="2" fillId="0" borderId="14" xfId="15" applyNumberFormat="1" applyFont="1" applyFill="1" applyBorder="1" applyAlignment="1">
      <alignment horizontal="right" vertical="center"/>
    </xf>
    <xf numFmtId="193" fontId="2" fillId="0" borderId="14" xfId="29" applyNumberFormat="1" applyFont="1" applyFill="1" applyBorder="1" applyAlignment="1" applyProtection="1">
      <alignment horizontal="right" vertical="center"/>
    </xf>
    <xf numFmtId="193" fontId="2" fillId="0" borderId="14" xfId="29" applyNumberFormat="1" applyFont="1" applyFill="1" applyBorder="1" applyAlignment="1" applyProtection="1">
      <alignment vertical="center"/>
    </xf>
    <xf numFmtId="0" fontId="2" fillId="0" borderId="7" xfId="143" applyFont="1" applyFill="1" applyBorder="1" applyAlignment="1">
      <alignment vertical="center"/>
    </xf>
    <xf numFmtId="195" fontId="2" fillId="0" borderId="8" xfId="182" applyNumberFormat="1" applyFont="1" applyFill="1" applyBorder="1" applyAlignment="1">
      <alignment vertical="center"/>
    </xf>
    <xf numFmtId="195" fontId="2" fillId="0" borderId="8" xfId="143" applyNumberFormat="1" applyFont="1" applyFill="1" applyBorder="1" applyAlignment="1">
      <alignment vertical="center"/>
    </xf>
    <xf numFmtId="192" fontId="2" fillId="0" borderId="8" xfId="15" applyNumberFormat="1" applyFont="1" applyFill="1" applyBorder="1" applyAlignment="1">
      <alignment horizontal="right" vertical="center"/>
    </xf>
    <xf numFmtId="9" fontId="4" fillId="0" borderId="8" xfId="29" applyFont="1" applyFill="1" applyBorder="1" applyAlignment="1" applyProtection="1">
      <alignment horizontal="center" vertical="center"/>
    </xf>
    <xf numFmtId="10" fontId="4" fillId="0" borderId="8" xfId="29" applyNumberFormat="1" applyFont="1" applyFill="1" applyBorder="1" applyAlignment="1" applyProtection="1">
      <alignment vertical="center"/>
    </xf>
    <xf numFmtId="41" fontId="22" fillId="0" borderId="8" xfId="96" applyFont="1" applyBorder="1" applyAlignment="1">
      <alignment vertical="center"/>
    </xf>
    <xf numFmtId="194" fontId="2" fillId="0" borderId="0" xfId="143" applyNumberFormat="1" applyFont="1" applyFill="1" applyBorder="1" applyAlignment="1">
      <alignment horizontal="right" vertical="center"/>
    </xf>
    <xf numFmtId="193" fontId="4" fillId="0" borderId="6" xfId="29" applyNumberFormat="1" applyFont="1" applyFill="1" applyBorder="1" applyAlignment="1" applyProtection="1">
      <alignment vertical="center"/>
    </xf>
    <xf numFmtId="193" fontId="2" fillId="0" borderId="6" xfId="29" applyNumberFormat="1" applyFont="1" applyFill="1" applyBorder="1" applyAlignment="1" applyProtection="1">
      <alignment vertical="center"/>
    </xf>
    <xf numFmtId="193" fontId="2" fillId="0" borderId="15" xfId="29" applyNumberFormat="1" applyFont="1" applyFill="1" applyBorder="1" applyAlignment="1" applyProtection="1">
      <alignment vertical="center"/>
    </xf>
    <xf numFmtId="10" fontId="2" fillId="0" borderId="9" xfId="29" applyNumberFormat="1" applyFont="1" applyFill="1" applyBorder="1" applyAlignment="1" applyProtection="1">
      <alignment vertical="center"/>
    </xf>
    <xf numFmtId="195" fontId="2" fillId="0" borderId="8" xfId="29" applyNumberFormat="1" applyFont="1" applyFill="1" applyBorder="1" applyAlignment="1" applyProtection="1">
      <alignment vertical="center"/>
    </xf>
    <xf numFmtId="0" fontId="21" fillId="5" borderId="0" xfId="568" applyFont="1" applyFill="1">
      <alignment vertical="center"/>
    </xf>
    <xf numFmtId="0" fontId="2" fillId="0" borderId="0" xfId="399" applyFill="1"/>
    <xf numFmtId="0" fontId="2" fillId="5" borderId="0" xfId="399" applyFill="1"/>
    <xf numFmtId="0" fontId="21" fillId="0" borderId="0" xfId="568" applyFont="1" applyFill="1">
      <alignment vertical="center"/>
    </xf>
    <xf numFmtId="192" fontId="2" fillId="0" borderId="0" xfId="470" applyNumberFormat="1" applyFont="1" applyFill="1" applyAlignment="1">
      <alignment vertical="center"/>
    </xf>
    <xf numFmtId="192" fontId="21" fillId="0" borderId="0" xfId="470" applyNumberFormat="1" applyFont="1" applyFill="1" applyAlignment="1">
      <alignment vertical="center"/>
    </xf>
    <xf numFmtId="0" fontId="5" fillId="0" borderId="0" xfId="568" applyFont="1" applyFill="1">
      <alignment vertical="center"/>
    </xf>
    <xf numFmtId="0" fontId="23" fillId="2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199" fontId="2" fillId="2" borderId="0" xfId="0" applyNumberFormat="1" applyFont="1" applyFill="1" applyAlignment="1">
      <alignment vertical="center"/>
    </xf>
    <xf numFmtId="199" fontId="2" fillId="0" borderId="0" xfId="0" applyNumberFormat="1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right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24" fillId="6" borderId="4" xfId="0" applyNumberFormat="1" applyFont="1" applyFill="1" applyBorder="1" applyAlignment="1" applyProtection="1">
      <alignment horizontal="center" vertical="center"/>
    </xf>
    <xf numFmtId="192" fontId="24" fillId="6" borderId="5" xfId="15" applyNumberFormat="1" applyFont="1" applyFill="1" applyBorder="1" applyAlignment="1" applyProtection="1">
      <alignment horizontal="center" vertical="center"/>
    </xf>
    <xf numFmtId="9" fontId="24" fillId="6" borderId="5" xfId="29" applyFont="1" applyFill="1" applyBorder="1" applyAlignment="1" applyProtection="1">
      <alignment horizontal="right" vertical="center"/>
    </xf>
    <xf numFmtId="3" fontId="25" fillId="6" borderId="6" xfId="0" applyNumberFormat="1" applyFont="1" applyFill="1" applyBorder="1" applyAlignment="1" applyProtection="1">
      <alignment horizontal="right" vertical="center"/>
    </xf>
    <xf numFmtId="0" fontId="24" fillId="7" borderId="4" xfId="0" applyNumberFormat="1" applyFont="1" applyFill="1" applyBorder="1" applyAlignment="1" applyProtection="1">
      <alignment horizontal="left" vertical="center"/>
    </xf>
    <xf numFmtId="192" fontId="24" fillId="7" borderId="5" xfId="15" applyNumberFormat="1" applyFont="1" applyFill="1" applyBorder="1" applyAlignment="1" applyProtection="1">
      <alignment horizontal="left" vertical="center"/>
    </xf>
    <xf numFmtId="9" fontId="24" fillId="7" borderId="5" xfId="29" applyFont="1" applyFill="1" applyBorder="1" applyAlignment="1" applyProtection="1">
      <alignment horizontal="right" vertical="center"/>
    </xf>
    <xf numFmtId="3" fontId="25" fillId="7" borderId="6" xfId="0" applyNumberFormat="1" applyFont="1" applyFill="1" applyBorder="1" applyAlignment="1" applyProtection="1">
      <alignment horizontal="right" vertical="center"/>
    </xf>
    <xf numFmtId="0" fontId="25" fillId="0" borderId="4" xfId="0" applyNumberFormat="1" applyFont="1" applyFill="1" applyBorder="1" applyAlignment="1" applyProtection="1">
      <alignment horizontal="left" vertical="center"/>
    </xf>
    <xf numFmtId="192" fontId="25" fillId="0" borderId="5" xfId="15" applyNumberFormat="1" applyFont="1" applyFill="1" applyBorder="1" applyAlignment="1" applyProtection="1">
      <alignment horizontal="left" vertical="center"/>
    </xf>
    <xf numFmtId="9" fontId="25" fillId="0" borderId="5" xfId="29" applyFont="1" applyFill="1" applyBorder="1" applyAlignment="1" applyProtection="1">
      <alignment horizontal="right" vertical="center"/>
    </xf>
    <xf numFmtId="3" fontId="25" fillId="0" borderId="6" xfId="0" applyNumberFormat="1" applyFont="1" applyFill="1" applyBorder="1" applyAlignment="1" applyProtection="1">
      <alignment horizontal="right" vertical="center"/>
    </xf>
    <xf numFmtId="192" fontId="25" fillId="0" borderId="5" xfId="15" applyNumberFormat="1" applyFont="1" applyFill="1" applyBorder="1" applyAlignment="1" applyProtection="1">
      <alignment horizontal="right" vertical="center"/>
    </xf>
    <xf numFmtId="192" fontId="25" fillId="0" borderId="5" xfId="470" applyNumberFormat="1" applyFont="1" applyFill="1" applyBorder="1" applyAlignment="1">
      <alignment vertical="center"/>
    </xf>
    <xf numFmtId="0" fontId="25" fillId="0" borderId="7" xfId="0" applyNumberFormat="1" applyFont="1" applyFill="1" applyBorder="1" applyAlignment="1" applyProtection="1">
      <alignment horizontal="left" vertical="center"/>
    </xf>
    <xf numFmtId="192" fontId="25" fillId="0" borderId="8" xfId="15" applyNumberFormat="1" applyFont="1" applyFill="1" applyBorder="1" applyAlignment="1" applyProtection="1">
      <alignment horizontal="right" vertical="center"/>
    </xf>
    <xf numFmtId="192" fontId="25" fillId="0" borderId="8" xfId="470" applyNumberFormat="1" applyFont="1" applyFill="1" applyBorder="1" applyAlignment="1">
      <alignment vertical="center"/>
    </xf>
    <xf numFmtId="9" fontId="25" fillId="0" borderId="8" xfId="29" applyFont="1" applyFill="1" applyBorder="1" applyAlignment="1" applyProtection="1">
      <alignment horizontal="right" vertical="center"/>
    </xf>
    <xf numFmtId="3" fontId="25" fillId="0" borderId="9" xfId="0" applyNumberFormat="1" applyFont="1" applyFill="1" applyBorder="1" applyAlignment="1" applyProtection="1">
      <alignment horizontal="right" vertical="center"/>
    </xf>
    <xf numFmtId="0" fontId="2" fillId="8" borderId="0" xfId="0" applyFont="1" applyFill="1" applyAlignment="1"/>
    <xf numFmtId="0" fontId="2" fillId="9" borderId="0" xfId="0" applyFont="1" applyFill="1" applyAlignment="1"/>
    <xf numFmtId="0" fontId="0" fillId="0" borderId="0" xfId="0" applyFill="1">
      <alignment vertical="center"/>
    </xf>
    <xf numFmtId="0" fontId="2" fillId="0" borderId="0" xfId="0" applyFont="1" applyFill="1" applyAlignment="1">
      <alignment horizontal="center"/>
    </xf>
    <xf numFmtId="0" fontId="26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7" fillId="0" borderId="4" xfId="0" applyNumberFormat="1" applyFont="1" applyFill="1" applyBorder="1" applyAlignment="1" applyProtection="1">
      <alignment horizontal="left" vertical="center"/>
    </xf>
    <xf numFmtId="3" fontId="25" fillId="0" borderId="5" xfId="0" applyNumberFormat="1" applyFont="1" applyFill="1" applyBorder="1" applyAlignment="1" applyProtection="1">
      <alignment horizontal="right" vertical="center"/>
    </xf>
    <xf numFmtId="9" fontId="25" fillId="0" borderId="5" xfId="29" applyFont="1" applyFill="1" applyBorder="1" applyAlignment="1">
      <alignment horizontal="center" vertical="center"/>
    </xf>
    <xf numFmtId="192" fontId="2" fillId="0" borderId="6" xfId="15" applyNumberFormat="1" applyFont="1" applyFill="1" applyBorder="1" applyAlignment="1"/>
    <xf numFmtId="0" fontId="27" fillId="9" borderId="4" xfId="0" applyNumberFormat="1" applyFont="1" applyFill="1" applyBorder="1" applyAlignment="1" applyProtection="1">
      <alignment horizontal="left" vertical="center"/>
    </xf>
    <xf numFmtId="3" fontId="25" fillId="9" borderId="5" xfId="0" applyNumberFormat="1" applyFont="1" applyFill="1" applyBorder="1" applyAlignment="1" applyProtection="1">
      <alignment horizontal="right" vertical="center"/>
    </xf>
    <xf numFmtId="9" fontId="25" fillId="9" borderId="5" xfId="29" applyFont="1" applyFill="1" applyBorder="1" applyAlignment="1">
      <alignment horizontal="center" vertical="center"/>
    </xf>
    <xf numFmtId="192" fontId="2" fillId="9" borderId="6" xfId="15" applyNumberFormat="1" applyFont="1" applyFill="1" applyBorder="1" applyAlignment="1"/>
    <xf numFmtId="0" fontId="27" fillId="8" borderId="4" xfId="0" applyNumberFormat="1" applyFont="1" applyFill="1" applyBorder="1" applyAlignment="1" applyProtection="1">
      <alignment horizontal="left" vertical="center"/>
    </xf>
    <xf numFmtId="3" fontId="25" fillId="8" borderId="5" xfId="0" applyNumberFormat="1" applyFont="1" applyFill="1" applyBorder="1" applyAlignment="1" applyProtection="1">
      <alignment horizontal="right" vertical="center"/>
    </xf>
    <xf numFmtId="9" fontId="25" fillId="8" borderId="5" xfId="29" applyFont="1" applyFill="1" applyBorder="1" applyAlignment="1">
      <alignment horizontal="center" vertical="center"/>
    </xf>
    <xf numFmtId="192" fontId="2" fillId="8" borderId="6" xfId="15" applyNumberFormat="1" applyFont="1" applyFill="1" applyBorder="1" applyAlignment="1"/>
    <xf numFmtId="0" fontId="28" fillId="0" borderId="4" xfId="0" applyNumberFormat="1" applyFont="1" applyFill="1" applyBorder="1" applyAlignment="1" applyProtection="1">
      <alignment horizontal="left" vertical="center"/>
    </xf>
    <xf numFmtId="0" fontId="27" fillId="0" borderId="7" xfId="0" applyNumberFormat="1" applyFont="1" applyFill="1" applyBorder="1" applyAlignment="1" applyProtection="1">
      <alignment horizontal="left" vertical="center"/>
    </xf>
    <xf numFmtId="3" fontId="25" fillId="0" borderId="8" xfId="0" applyNumberFormat="1" applyFont="1" applyFill="1" applyBorder="1" applyAlignment="1" applyProtection="1">
      <alignment horizontal="right" vertical="center"/>
    </xf>
    <xf numFmtId="9" fontId="25" fillId="0" borderId="8" xfId="29" applyFont="1" applyFill="1" applyBorder="1" applyAlignment="1">
      <alignment horizontal="center" vertical="center"/>
    </xf>
    <xf numFmtId="192" fontId="2" fillId="0" borderId="9" xfId="15" applyNumberFormat="1" applyFont="1" applyFill="1" applyBorder="1" applyAlignment="1"/>
    <xf numFmtId="0" fontId="2" fillId="0" borderId="0" xfId="560"/>
    <xf numFmtId="0" fontId="2" fillId="0" borderId="0" xfId="560" applyFill="1"/>
    <xf numFmtId="193" fontId="2" fillId="0" borderId="0" xfId="29" applyNumberFormat="1" applyFont="1" applyFill="1" applyBorder="1" applyAlignment="1" applyProtection="1"/>
    <xf numFmtId="0" fontId="5" fillId="0" borderId="0" xfId="560" applyFont="1"/>
    <xf numFmtId="0" fontId="6" fillId="0" borderId="0" xfId="529" applyFont="1" applyAlignment="1">
      <alignment horizontal="center" vertical="center"/>
    </xf>
    <xf numFmtId="0" fontId="6" fillId="0" borderId="0" xfId="529" applyFont="1" applyFill="1" applyAlignment="1">
      <alignment horizontal="center" vertical="center"/>
    </xf>
    <xf numFmtId="0" fontId="2" fillId="0" borderId="0" xfId="560" applyFont="1" applyAlignment="1">
      <alignment vertical="center"/>
    </xf>
    <xf numFmtId="0" fontId="2" fillId="0" borderId="0" xfId="560" applyFont="1"/>
    <xf numFmtId="0" fontId="22" fillId="0" borderId="0" xfId="529" applyFont="1" applyFill="1"/>
    <xf numFmtId="0" fontId="22" fillId="0" borderId="0" xfId="529" applyFont="1"/>
    <xf numFmtId="0" fontId="22" fillId="0" borderId="16" xfId="529" applyFont="1" applyBorder="1" applyAlignment="1">
      <alignment horizontal="right" vertical="center"/>
    </xf>
    <xf numFmtId="0" fontId="29" fillId="0" borderId="1" xfId="529" applyFont="1" applyBorder="1" applyAlignment="1">
      <alignment horizontal="center" vertical="center"/>
    </xf>
    <xf numFmtId="0" fontId="29" fillId="0" borderId="2" xfId="529" applyFont="1" applyBorder="1" applyAlignment="1">
      <alignment horizontal="center" vertical="center" wrapText="1"/>
    </xf>
    <xf numFmtId="0" fontId="29" fillId="0" borderId="2" xfId="529" applyNumberFormat="1" applyFont="1" applyBorder="1" applyAlignment="1">
      <alignment horizontal="center" vertical="center" wrapText="1"/>
    </xf>
    <xf numFmtId="0" fontId="29" fillId="0" borderId="2" xfId="529" applyNumberFormat="1" applyFont="1" applyFill="1" applyBorder="1" applyAlignment="1">
      <alignment horizontal="center" vertical="center" wrapText="1"/>
    </xf>
    <xf numFmtId="0" fontId="3" fillId="0" borderId="2" xfId="529" applyFont="1" applyFill="1" applyBorder="1" applyAlignment="1">
      <alignment horizontal="center" vertical="center" wrapText="1"/>
    </xf>
    <xf numFmtId="195" fontId="3" fillId="0" borderId="2" xfId="143" applyNumberFormat="1" applyFont="1" applyFill="1" applyBorder="1" applyAlignment="1">
      <alignment horizontal="center" vertical="center" wrapText="1"/>
    </xf>
    <xf numFmtId="194" fontId="3" fillId="0" borderId="2" xfId="143" applyNumberFormat="1" applyFont="1" applyFill="1" applyBorder="1" applyAlignment="1">
      <alignment horizontal="center" vertical="center" wrapText="1"/>
    </xf>
    <xf numFmtId="0" fontId="3" fillId="0" borderId="4" xfId="529" applyFont="1" applyFill="1" applyBorder="1" applyAlignment="1">
      <alignment horizontal="center" vertical="center"/>
    </xf>
    <xf numFmtId="192" fontId="4" fillId="0" borderId="5" xfId="15" applyNumberFormat="1" applyFont="1" applyFill="1" applyBorder="1" applyAlignment="1" applyProtection="1">
      <alignment horizontal="right" vertical="center"/>
    </xf>
    <xf numFmtId="0" fontId="22" fillId="0" borderId="4" xfId="529" applyFont="1" applyFill="1" applyBorder="1" applyAlignment="1">
      <alignment horizontal="left" vertical="center"/>
    </xf>
    <xf numFmtId="182" fontId="2" fillId="0" borderId="5" xfId="15" applyNumberFormat="1" applyFont="1" applyBorder="1" applyAlignment="1">
      <alignment horizontal="right" vertical="center" shrinkToFit="1"/>
    </xf>
    <xf numFmtId="192" fontId="22" fillId="0" borderId="5" xfId="15" applyNumberFormat="1" applyFont="1" applyFill="1" applyBorder="1" applyAlignment="1" applyProtection="1">
      <alignment horizontal="center" vertical="center"/>
    </xf>
    <xf numFmtId="193" fontId="22" fillId="0" borderId="5" xfId="29" applyNumberFormat="1" applyFont="1" applyFill="1" applyBorder="1" applyAlignment="1">
      <alignment horizontal="right" vertical="center"/>
    </xf>
    <xf numFmtId="192" fontId="22" fillId="0" borderId="5" xfId="15" applyNumberFormat="1" applyFont="1" applyFill="1" applyBorder="1" applyAlignment="1">
      <alignment vertical="center"/>
    </xf>
    <xf numFmtId="0" fontId="30" fillId="0" borderId="4" xfId="529" applyFont="1" applyFill="1" applyBorder="1" applyAlignment="1">
      <alignment horizontal="left" vertical="center"/>
    </xf>
    <xf numFmtId="192" fontId="30" fillId="0" borderId="5" xfId="15" applyNumberFormat="1" applyFont="1" applyFill="1" applyBorder="1" applyAlignment="1" applyProtection="1">
      <alignment horizontal="center" vertical="center"/>
    </xf>
    <xf numFmtId="192" fontId="2" fillId="2" borderId="5" xfId="15" applyNumberFormat="1" applyFont="1" applyFill="1" applyBorder="1" applyAlignment="1" applyProtection="1">
      <alignment horizontal="center" vertical="center"/>
    </xf>
    <xf numFmtId="0" fontId="31" fillId="0" borderId="4" xfId="529" applyFont="1" applyFill="1" applyBorder="1" applyAlignment="1">
      <alignment horizontal="left" vertical="center"/>
    </xf>
    <xf numFmtId="192" fontId="2" fillId="0" borderId="5" xfId="15" applyNumberFormat="1" applyFont="1" applyBorder="1" applyAlignment="1">
      <alignment horizontal="right" vertical="center"/>
    </xf>
    <xf numFmtId="192" fontId="2" fillId="0" borderId="5" xfId="15" applyNumberFormat="1" applyFont="1" applyFill="1" applyBorder="1" applyAlignment="1" applyProtection="1">
      <alignment horizontal="center" vertical="center"/>
    </xf>
    <xf numFmtId="0" fontId="22" fillId="0" borderId="7" xfId="529" applyFont="1" applyFill="1" applyBorder="1" applyAlignment="1">
      <alignment horizontal="left" vertical="center"/>
    </xf>
    <xf numFmtId="192" fontId="2" fillId="0" borderId="8" xfId="15" applyNumberFormat="1" applyFont="1" applyBorder="1" applyAlignment="1">
      <alignment horizontal="right" vertical="center"/>
    </xf>
    <xf numFmtId="192" fontId="2" fillId="2" borderId="8" xfId="15" applyNumberFormat="1" applyFont="1" applyFill="1" applyBorder="1" applyAlignment="1" applyProtection="1">
      <alignment horizontal="center" vertical="center"/>
    </xf>
    <xf numFmtId="193" fontId="22" fillId="0" borderId="8" xfId="29" applyNumberFormat="1" applyFont="1" applyFill="1" applyBorder="1" applyAlignment="1">
      <alignment horizontal="right" vertical="center"/>
    </xf>
    <xf numFmtId="193" fontId="2" fillId="0" borderId="8" xfId="29" applyNumberFormat="1" applyFont="1" applyFill="1" applyBorder="1" applyAlignment="1" applyProtection="1">
      <alignment horizontal="right" vertical="center"/>
    </xf>
    <xf numFmtId="193" fontId="6" fillId="0" borderId="0" xfId="29" applyNumberFormat="1" applyFont="1" applyFill="1" applyBorder="1" applyAlignment="1" applyProtection="1">
      <alignment horizontal="center" vertical="center"/>
    </xf>
    <xf numFmtId="193" fontId="22" fillId="0" borderId="16" xfId="29" applyNumberFormat="1" applyFont="1" applyFill="1" applyBorder="1" applyAlignment="1" applyProtection="1">
      <alignment horizontal="right" vertical="center"/>
    </xf>
    <xf numFmtId="194" fontId="3" fillId="0" borderId="3" xfId="143" applyNumberFormat="1" applyFont="1" applyFill="1" applyBorder="1" applyAlignment="1">
      <alignment horizontal="center" vertical="center" wrapText="1"/>
    </xf>
    <xf numFmtId="193" fontId="32" fillId="0" borderId="6" xfId="29" applyNumberFormat="1" applyFont="1" applyFill="1" applyBorder="1" applyAlignment="1" applyProtection="1">
      <alignment horizontal="right" vertical="center"/>
    </xf>
    <xf numFmtId="193" fontId="22" fillId="0" borderId="6" xfId="29" applyNumberFormat="1" applyFont="1" applyFill="1" applyBorder="1" applyAlignment="1" applyProtection="1">
      <alignment vertical="center"/>
    </xf>
    <xf numFmtId="193" fontId="22" fillId="0" borderId="9" xfId="29" applyNumberFormat="1" applyFont="1" applyFill="1" applyBorder="1" applyAlignment="1" applyProtection="1">
      <alignment vertical="center"/>
    </xf>
    <xf numFmtId="0" fontId="20" fillId="0" borderId="0" xfId="143" applyFont="1" applyFill="1" applyAlignment="1">
      <alignment vertical="top"/>
    </xf>
    <xf numFmtId="0" fontId="0" fillId="0" borderId="0" xfId="143" applyFont="1" applyFill="1" applyAlignment="1">
      <alignment vertical="center" wrapText="1"/>
    </xf>
    <xf numFmtId="0" fontId="3" fillId="0" borderId="0" xfId="143" applyFont="1" applyFill="1" applyAlignment="1">
      <alignment vertical="center"/>
    </xf>
    <xf numFmtId="0" fontId="33" fillId="0" borderId="0" xfId="143" applyFont="1" applyFill="1" applyAlignment="1">
      <alignment vertical="center"/>
    </xf>
    <xf numFmtId="0" fontId="0" fillId="0" borderId="0" xfId="143" applyFont="1" applyFill="1" applyAlignment="1">
      <alignment vertical="center"/>
    </xf>
    <xf numFmtId="195" fontId="0" fillId="0" borderId="0" xfId="143" applyNumberFormat="1" applyFont="1" applyFill="1" applyAlignment="1">
      <alignment vertical="center"/>
    </xf>
    <xf numFmtId="194" fontId="0" fillId="0" borderId="0" xfId="143" applyNumberFormat="1" applyFont="1" applyFill="1" applyAlignment="1">
      <alignment vertical="center"/>
    </xf>
    <xf numFmtId="0" fontId="34" fillId="0" borderId="0" xfId="143" applyFont="1" applyFill="1" applyAlignment="1">
      <alignment vertical="center"/>
    </xf>
    <xf numFmtId="0" fontId="6" fillId="0" borderId="0" xfId="143" applyFont="1" applyFill="1" applyAlignment="1">
      <alignment horizontal="center" vertical="center"/>
    </xf>
    <xf numFmtId="0" fontId="22" fillId="0" borderId="0" xfId="143" applyFont="1" applyFill="1" applyAlignment="1">
      <alignment vertical="center"/>
    </xf>
    <xf numFmtId="195" fontId="22" fillId="0" borderId="0" xfId="143" applyNumberFormat="1" applyFont="1" applyFill="1" applyAlignment="1">
      <alignment vertical="center"/>
    </xf>
    <xf numFmtId="194" fontId="22" fillId="0" borderId="0" xfId="143" applyNumberFormat="1" applyFont="1" applyFill="1" applyAlignment="1">
      <alignment horizontal="right" vertical="center"/>
    </xf>
    <xf numFmtId="0" fontId="3" fillId="0" borderId="1" xfId="143" applyFont="1" applyFill="1" applyBorder="1" applyAlignment="1">
      <alignment horizontal="centerContinuous" vertical="center" wrapText="1"/>
    </xf>
    <xf numFmtId="0" fontId="3" fillId="0" borderId="4" xfId="143" applyFont="1" applyFill="1" applyBorder="1" applyAlignment="1">
      <alignment horizontal="left" vertical="center" wrapText="1" indent="1"/>
    </xf>
    <xf numFmtId="195" fontId="22" fillId="0" borderId="5" xfId="143" applyNumberFormat="1" applyFont="1" applyFill="1" applyBorder="1" applyAlignment="1">
      <alignment horizontal="right" vertical="center"/>
    </xf>
    <xf numFmtId="193" fontId="22" fillId="0" borderId="5" xfId="182" applyNumberFormat="1" applyFont="1" applyFill="1" applyBorder="1" applyAlignment="1">
      <alignment vertical="center"/>
    </xf>
    <xf numFmtId="193" fontId="22" fillId="0" borderId="6" xfId="182" applyNumberFormat="1" applyFont="1" applyFill="1" applyBorder="1" applyAlignment="1">
      <alignment vertical="center"/>
    </xf>
    <xf numFmtId="0" fontId="3" fillId="0" borderId="4" xfId="143" applyFont="1" applyFill="1" applyBorder="1" applyAlignment="1">
      <alignment horizontal="left" vertical="center" indent="1"/>
    </xf>
    <xf numFmtId="0" fontId="22" fillId="0" borderId="4" xfId="143" applyFont="1" applyFill="1" applyBorder="1" applyAlignment="1">
      <alignment horizontal="left" vertical="center" indent="1"/>
    </xf>
    <xf numFmtId="195" fontId="22" fillId="0" borderId="5" xfId="182" applyNumberFormat="1" applyFont="1" applyFill="1" applyBorder="1" applyAlignment="1">
      <alignment horizontal="right" vertical="center"/>
    </xf>
    <xf numFmtId="0" fontId="31" fillId="0" borderId="4" xfId="143" applyFont="1" applyFill="1" applyBorder="1" applyAlignment="1">
      <alignment horizontal="left" vertical="center" indent="1"/>
    </xf>
    <xf numFmtId="0" fontId="22" fillId="0" borderId="7" xfId="143" applyFont="1" applyFill="1" applyBorder="1" applyAlignment="1">
      <alignment horizontal="left" vertical="center" indent="1"/>
    </xf>
    <xf numFmtId="195" fontId="22" fillId="0" borderId="8" xfId="182" applyNumberFormat="1" applyFont="1" applyFill="1" applyBorder="1" applyAlignment="1">
      <alignment horizontal="right" vertical="center"/>
    </xf>
    <xf numFmtId="193" fontId="22" fillId="0" borderId="8" xfId="182" applyNumberFormat="1" applyFont="1" applyFill="1" applyBorder="1" applyAlignment="1">
      <alignment vertical="center"/>
    </xf>
    <xf numFmtId="193" fontId="22" fillId="0" borderId="9" xfId="182" applyNumberFormat="1" applyFont="1" applyFill="1" applyBorder="1" applyAlignment="1">
      <alignment vertical="center"/>
    </xf>
    <xf numFmtId="0" fontId="6" fillId="0" borderId="0" xfId="143" applyFont="1" applyFill="1" applyAlignment="1">
      <alignment vertical="center"/>
    </xf>
    <xf numFmtId="195" fontId="0" fillId="0" borderId="0" xfId="143" applyNumberFormat="1" applyFont="1" applyFill="1" applyAlignment="1">
      <alignment horizontal="right" vertical="center"/>
    </xf>
    <xf numFmtId="195" fontId="0" fillId="0" borderId="0" xfId="143" applyNumberFormat="1" applyFont="1" applyFill="1" applyAlignment="1">
      <alignment vertical="center" wrapText="1"/>
    </xf>
    <xf numFmtId="193" fontId="3" fillId="0" borderId="0" xfId="143" applyNumberFormat="1" applyFont="1" applyFill="1" applyAlignment="1">
      <alignment vertical="center"/>
    </xf>
    <xf numFmtId="195" fontId="3" fillId="0" borderId="0" xfId="143" applyNumberFormat="1" applyFont="1" applyFill="1" applyAlignment="1">
      <alignment vertical="center"/>
    </xf>
    <xf numFmtId="195" fontId="33" fillId="0" borderId="0" xfId="143" applyNumberFormat="1" applyFont="1" applyFill="1" applyAlignment="1">
      <alignment vertical="center"/>
    </xf>
    <xf numFmtId="0" fontId="35" fillId="0" borderId="0" xfId="143" applyFont="1" applyFill="1" applyAlignment="1">
      <alignment horizontal="center" vertical="center"/>
    </xf>
    <xf numFmtId="195" fontId="20" fillId="0" borderId="0" xfId="143" applyNumberFormat="1" applyFont="1" applyFill="1" applyAlignment="1">
      <alignment vertical="top"/>
    </xf>
    <xf numFmtId="0" fontId="2" fillId="0" borderId="0" xfId="793" applyFont="1"/>
    <xf numFmtId="0" fontId="5" fillId="0" borderId="0" xfId="793" applyFont="1"/>
    <xf numFmtId="0" fontId="9" fillId="0" borderId="0" xfId="793" applyFont="1"/>
    <xf numFmtId="0" fontId="36" fillId="0" borderId="0" xfId="793" applyFont="1" applyAlignment="1">
      <alignment horizontal="center" wrapText="1"/>
    </xf>
    <xf numFmtId="57" fontId="37" fillId="0" borderId="0" xfId="793" applyNumberFormat="1" applyFont="1" applyAlignment="1">
      <alignment horizontal="center"/>
    </xf>
    <xf numFmtId="0" fontId="9" fillId="0" borderId="0" xfId="793" applyFont="1" applyAlignment="1">
      <alignment horizontal="left" vertical="center" wrapText="1"/>
    </xf>
  </cellXfs>
  <cellStyles count="843">
    <cellStyle name="常规" xfId="0" builtinId="0"/>
    <cellStyle name="差_gdp" xfId="1"/>
    <cellStyle name="货币[0]" xfId="2" builtinId="7"/>
    <cellStyle name="输入" xfId="3" builtinId="20"/>
    <cellStyle name="差_30云南_1" xfId="4"/>
    <cellStyle name="20% - 强调文字颜色 3" xfId="5" builtinId="38"/>
    <cellStyle name="差_行政公检法测算_民生政策最低支出需求" xfId="6"/>
    <cellStyle name="货币" xfId="7" builtinId="4"/>
    <cellStyle name="好_34青海" xfId="8"/>
    <cellStyle name="差_30云南_1_财力性转移支付2010年预算参考数" xfId="9"/>
    <cellStyle name="差_一般预算支出口径剔除表" xfId="10"/>
    <cellStyle name="Accent2 - 40%" xfId="11"/>
    <cellStyle name="千位分隔[0]" xfId="12" builtinId="6"/>
    <cellStyle name="好_人员工资和公用经费3" xfId="13"/>
    <cellStyle name="差_县市旗测算20080508" xfId="14"/>
    <cellStyle name="千位分隔" xfId="15" builtinId="3"/>
    <cellStyle name="差_市辖区测算-新科目（20080626）" xfId="16"/>
    <cellStyle name="差" xfId="17" builtinId="27"/>
    <cellStyle name="好_分析缺口率_财力性转移支付2010年预算参考数" xfId="18"/>
    <cellStyle name="40% - 强调文字颜色 3" xfId="19" builtinId="39"/>
    <cellStyle name="计算 2" xfId="20"/>
    <cellStyle name="超链接" xfId="21" builtinId="8"/>
    <cellStyle name="差_缺口县区测算(财政部标准)" xfId="22"/>
    <cellStyle name="Accent2 - 60%" xfId="23"/>
    <cellStyle name="60% - 强调文字颜色 3" xfId="24" builtinId="40"/>
    <cellStyle name="差_行政（人员）_民生政策最低支出需求" xfId="25"/>
    <cellStyle name="好_其他部门(按照总人口测算）—20080416_不含人员经费系数_财力性转移支付2010年预算参考数" xfId="26"/>
    <cellStyle name="好_34青海_1_财力性转移支付2010年预算参考数" xfId="27"/>
    <cellStyle name="好_县市旗测算20080508_县市旗测算-新科目（含人口规模效应）" xfId="28"/>
    <cellStyle name="百分比" xfId="29" builtinId="5"/>
    <cellStyle name="已访问的超链接" xfId="30" builtinId="9"/>
    <cellStyle name="好_行政(燃修费)_财力性转移支付2010年预算参考数" xfId="31"/>
    <cellStyle name="常规 6" xfId="32"/>
    <cellStyle name="差_安徽 缺口县区测算(地方填报)1_财力性转移支付2010年预算参考数" xfId="33"/>
    <cellStyle name="注释" xfId="34" builtinId="10"/>
    <cellStyle name="好_行政（人员）_民生政策最低支出需求_财力性转移支付2010年预算参考数" xfId="35"/>
    <cellStyle name="60% - 强调文字颜色 2" xfId="36" builtinId="36"/>
    <cellStyle name="好_教育(按照总人口测算）—20080416_不含人员经费系数_财力性转移支付2010年预算参考数" xfId="37"/>
    <cellStyle name="好_行政公检法测算_民生政策最低支出需求" xfId="38"/>
    <cellStyle name="标题 4" xfId="39" builtinId="19"/>
    <cellStyle name="好_人员工资和公用经费" xfId="40"/>
    <cellStyle name="警告文本" xfId="41" builtinId="11"/>
    <cellStyle name="标题" xfId="42" builtinId="15"/>
    <cellStyle name="差_2006年28四川" xfId="43"/>
    <cellStyle name="解释性文本" xfId="44" builtinId="53"/>
    <cellStyle name="标题 1" xfId="45" builtinId="16"/>
    <cellStyle name="差_测算结果汇总_财力性转移支付2010年预算参考数" xfId="46"/>
    <cellStyle name="百分比 4" xfId="47"/>
    <cellStyle name="好_Book2_财力性转移支付2010年预算参考数" xfId="48"/>
    <cellStyle name="百分比 5" xfId="49"/>
    <cellStyle name="差_核定人数下发表" xfId="50"/>
    <cellStyle name="标题 2" xfId="51" builtinId="17"/>
    <cellStyle name="差_农林水和城市维护标准支出20080505－县区合计_财力性转移支付2010年预算参考数" xfId="52"/>
    <cellStyle name="差_测算结果_财力性转移支付2010年预算参考数" xfId="53"/>
    <cellStyle name="60% - 强调文字颜色 1" xfId="54" builtinId="32"/>
    <cellStyle name="好_汇总表_财力性转移支付2010年预算参考数" xfId="55"/>
    <cellStyle name="标题 3" xfId="56" builtinId="18"/>
    <cellStyle name="好_危改资金测算_财力性转移支付2010年预算参考数" xfId="57"/>
    <cellStyle name="60% - 强调文字颜色 4" xfId="58" builtinId="44"/>
    <cellStyle name="输出" xfId="59" builtinId="21"/>
    <cellStyle name="常规 26" xfId="60"/>
    <cellStyle name="Input" xfId="61"/>
    <cellStyle name="计算" xfId="62" builtinId="22"/>
    <cellStyle name="差_2007一般预算支出口径剔除表" xfId="63"/>
    <cellStyle name="40% - 强调文字颜色 4 2" xfId="64"/>
    <cellStyle name="检查单元格" xfId="65" builtinId="23"/>
    <cellStyle name="好_青海 缺口县区测算(地方填报)_财力性转移支付2010年预算参考数" xfId="66"/>
    <cellStyle name="20% - 强调文字颜色 6" xfId="67" builtinId="50"/>
    <cellStyle name="好_数据--基础数据--预算组--2015年人代会预算部分--2015.01.20--人代会前第6稿--按姚局意见改--调市级项级明细" xfId="68"/>
    <cellStyle name="Currency [0]" xfId="69"/>
    <cellStyle name="好_县市旗测算-新科目（20080626）_不含人员经费系数_财力性转移支付2010年预算参考数" xfId="70"/>
    <cellStyle name="强调文字颜色 2" xfId="71" builtinId="33"/>
    <cellStyle name="链接单元格" xfId="72" builtinId="24"/>
    <cellStyle name="好_云南 缺口县区测算(地方填报)" xfId="73"/>
    <cellStyle name="汇总" xfId="74" builtinId="25"/>
    <cellStyle name="差_Book2" xfId="75"/>
    <cellStyle name="好_28四川_财力性转移支付2010年预算参考数" xfId="76"/>
    <cellStyle name="好_市辖区测算-新科目（20080626）_财力性转移支付2010年预算参考数" xfId="77"/>
    <cellStyle name="差_平邑_财力性转移支付2010年预算参考数" xfId="78"/>
    <cellStyle name="好" xfId="79" builtinId="26"/>
    <cellStyle name="差_教育(按照总人口测算）—20080416_县市旗测算-新科目（含人口规模效应）_财力性转移支付2010年预算参考数" xfId="80"/>
    <cellStyle name="Heading 3" xfId="81"/>
    <cellStyle name="千位[0]_(人代会用)" xfId="82"/>
    <cellStyle name="适中" xfId="83" builtinId="28"/>
    <cellStyle name="20% - 强调文字颜色 5" xfId="84" builtinId="46"/>
    <cellStyle name="强调文字颜色 1" xfId="85" builtinId="29"/>
    <cellStyle name="差_行政（人员）_县市旗测算-新科目（含人口规模效应）" xfId="86"/>
    <cellStyle name="20% - 强调文字颜色 1" xfId="87" builtinId="30"/>
    <cellStyle name="40% - 强调文字颜色 1" xfId="88" builtinId="31"/>
    <cellStyle name="差_县市旗测算-新科目（20080626）_不含人员经费系数" xfId="89"/>
    <cellStyle name="输出 2" xfId="90"/>
    <cellStyle name="好_gdp" xfId="91"/>
    <cellStyle name="好_同德_财力性转移支付2010年预算参考数" xfId="92"/>
    <cellStyle name="好_市辖区测算20080510_县市旗测算-新科目（含人口规模效应）_财力性转移支付2010年预算参考数" xfId="93"/>
    <cellStyle name="20% - 强调文字颜色 2" xfId="94" builtinId="34"/>
    <cellStyle name="40% - 强调文字颜色 2" xfId="95" builtinId="35"/>
    <cellStyle name="千位分隔[0] 2" xfId="96"/>
    <cellStyle name="差_教育(按照总人口测算）—20080416_不含人员经费系数_财力性转移支付2010年预算参考数" xfId="97"/>
    <cellStyle name="强调文字颜色 3" xfId="98" builtinId="37"/>
    <cellStyle name="差_其他部门(按照总人口测算）—20080416_不含人员经费系数_财力性转移支付2010年预算参考数" xfId="99"/>
    <cellStyle name="差_2006年34青海_财力性转移支付2010年预算参考数" xfId="100"/>
    <cellStyle name="千位分隔[0] 3" xfId="101"/>
    <cellStyle name="好_卫生(按照总人口测算）—20080416_县市旗测算-新科目（含人口规模效应）_财力性转移支付2010年预算参考数" xfId="102"/>
    <cellStyle name="强调文字颜色 4" xfId="103" builtinId="41"/>
    <cellStyle name="20% - 强调文字颜色 4" xfId="104" builtinId="42"/>
    <cellStyle name="好_其他部门(按照总人口测算）—20080416_县市旗测算-新科目（含人口规模效应）_财力性转移支付2010年预算参考数" xfId="105"/>
    <cellStyle name="40% - 强调文字颜色 4" xfId="106" builtinId="43"/>
    <cellStyle name="强调文字颜色 5" xfId="107" builtinId="45"/>
    <cellStyle name="差_行政公检法测算_县市旗测算-新科目（含人口规模效应）" xfId="108"/>
    <cellStyle name="40% - 强调文字颜色 5" xfId="109" builtinId="47"/>
    <cellStyle name="差_行政(燃修费)_民生政策最低支出需求" xfId="110"/>
    <cellStyle name="差_市辖区测算20080510_民生政策最低支出需求_财力性转移支付2010年预算参考数" xfId="111"/>
    <cellStyle name="差_分县成本差异系数_民生政策最低支出需求_财力性转移支付2010年预算参考数" xfId="112"/>
    <cellStyle name="差_2006年全省财力计算表（中央、决算）" xfId="113"/>
    <cellStyle name="60% - 强调文字颜色 5" xfId="114" builtinId="48"/>
    <cellStyle name="好_成本差异系数" xfId="115"/>
    <cellStyle name="强调文字颜色 6" xfId="116" builtinId="49"/>
    <cellStyle name="差_2_财力性转移支付2010年预算参考数" xfId="117"/>
    <cellStyle name="适中 2" xfId="118"/>
    <cellStyle name="好_22湖南_财力性转移支付2010年预算参考数" xfId="119"/>
    <cellStyle name="40% - 强调文字颜色 6" xfId="120" builtinId="51"/>
    <cellStyle name="60% - 强调文字颜色 6" xfId="121" builtinId="52"/>
    <cellStyle name="差_第五部分(才淼、饶永宏）" xfId="122"/>
    <cellStyle name="差_市辖区测算-新科目（20080626）_民生政策最低支出需求_财力性转移支付2010年预算参考数" xfId="123"/>
    <cellStyle name="常规 25" xfId="124"/>
    <cellStyle name="差_2006年水利统计指标统计表_财力性转移支付2010年预算参考数" xfId="125"/>
    <cellStyle name="千分位_ 白土" xfId="126"/>
    <cellStyle name="好_汇总表4_财力性转移支付2010年预算参考数" xfId="127"/>
    <cellStyle name="常规 4 2" xfId="128"/>
    <cellStyle name="标题 4 2" xfId="129"/>
    <cellStyle name="千位分隔 3" xfId="130"/>
    <cellStyle name="好_市辖区测算-新科目（20080626）_不含人员经费系数_财力性转移支付2010年预算参考数" xfId="131"/>
    <cellStyle name="差_文体广播事业(按照总人口测算）—20080416_民生政策最低支出需求_财力性转移支付2010年预算参考数" xfId="132"/>
    <cellStyle name="好_社保处下达区县2015年指标（第二批）" xfId="133"/>
    <cellStyle name="好_县市旗测算20080508_不含人员经费系数_财力性转移支付2010年预算参考数" xfId="134"/>
    <cellStyle name="常规 5" xfId="135"/>
    <cellStyle name="差_34青海_财力性转移支付2010年预算参考数" xfId="136"/>
    <cellStyle name="60% - 强调文字颜色 2 2" xfId="137"/>
    <cellStyle name="好_成本差异系数（含人口规模）" xfId="138"/>
    <cellStyle name="差_行政公检法测算_县市旗测算-新科目（含人口规模效应）_财力性转移支付2010年预算参考数" xfId="139"/>
    <cellStyle name="差_丽江汇总" xfId="140"/>
    <cellStyle name="表标题" xfId="141"/>
    <cellStyle name="差_行政（人员）_民生政策最低支出需求_财力性转移支付2010年预算参考数" xfId="142"/>
    <cellStyle name="常规_（修改后）新科目人代会报表---印刷稿5.8" xfId="143"/>
    <cellStyle name="好_文体广播事业(按照总人口测算）—20080416_民生政策最低支出需求" xfId="144"/>
    <cellStyle name="差_行政（人员）" xfId="145"/>
    <cellStyle name="Currency_1995" xfId="146"/>
    <cellStyle name="差_河南 缺口县区测算(地方填报白)" xfId="147"/>
    <cellStyle name="差_28四川" xfId="148"/>
    <cellStyle name="差_2016年科目0114" xfId="149"/>
    <cellStyle name="好_14安徽_财力性转移支付2010年预算参考数" xfId="150"/>
    <cellStyle name="好_文体广播事业(按照总人口测算）—20080416" xfId="151"/>
    <cellStyle name="差_卫生部门_财力性转移支付2010年预算参考数" xfId="152"/>
    <cellStyle name="Heading 2" xfId="153"/>
    <cellStyle name="20% - 强调文字颜色 3 2" xfId="154"/>
    <cellStyle name="好_03昭通" xfId="155"/>
    <cellStyle name="差_自行调整差异系数顺序_财力性转移支付2010年预算参考数" xfId="156"/>
    <cellStyle name="好_5334_2006年迪庆县级财政报表附表" xfId="157"/>
    <cellStyle name="差_2006年27重庆" xfId="158"/>
    <cellStyle name="好_县市旗测算20080508_财力性转移支付2010年预算参考数" xfId="159"/>
    <cellStyle name="差_县市旗测算-新科目（20080627）_民生政策最低支出需求" xfId="160"/>
    <cellStyle name="好_丽江汇总" xfId="161"/>
    <cellStyle name="差_安徽 缺口县区测算(地方填报)1" xfId="162"/>
    <cellStyle name="Accent4 - 60%" xfId="163"/>
    <cellStyle name="好_行政(燃修费)" xfId="164"/>
    <cellStyle name="好_2008年全省汇总收支计算表_财力性转移支付2010年预算参考数" xfId="165"/>
    <cellStyle name="好_县市旗测算-新科目（20080626）_县市旗测算-新科目（含人口规模效应）" xfId="166"/>
    <cellStyle name="差_2007年一般预算支出剔除_财力性转移支付2010年预算参考数" xfId="167"/>
    <cellStyle name="差_县区合并测算20080423(按照各省比重）_不含人员经费系数" xfId="168"/>
    <cellStyle name="Normal_#10-Headcount" xfId="169"/>
    <cellStyle name="好_Book1_财力性转移支付2010年预算参考数" xfId="170"/>
    <cellStyle name="好_教育(按照总人口测算）—20080416_不含人员经费系数" xfId="171"/>
    <cellStyle name="好_人员工资和公用经费_财力性转移支付2010年预算参考数" xfId="172"/>
    <cellStyle name="千位_(人代会用)" xfId="173"/>
    <cellStyle name="差_不含人员经费系数" xfId="174"/>
    <cellStyle name="好_卫生部门" xfId="175"/>
    <cellStyle name="好_530623_2006年县级财政报表附表" xfId="176"/>
    <cellStyle name="差_22湖南" xfId="177"/>
    <cellStyle name="差_其他部门(按照总人口测算）—20080416_县市旗测算-新科目（含人口规模效应）" xfId="178"/>
    <cellStyle name="好_教育(按照总人口测算）—20080416_民生政策最低支出需求_财力性转移支付2010年预算参考数" xfId="179"/>
    <cellStyle name="好_缺口县区测算_财力性转移支付2010年预算参考数" xfId="180"/>
    <cellStyle name="后继超级链接" xfId="181"/>
    <cellStyle name="常规_2006年支出预算表（2006-02-24）最最后稿" xfId="182"/>
    <cellStyle name="差_县区合并测算20080423(按照各省比重）_县市旗测算-新科目（含人口规模效应）_财力性转移支付2010年预算参考数" xfId="183"/>
    <cellStyle name="Accent5" xfId="184"/>
    <cellStyle name="40% - Accent3" xfId="185"/>
    <cellStyle name="好_县区合并测算20080423(按照各省比重）" xfId="186"/>
    <cellStyle name="差_云南 缺口县区测算(地方填报)" xfId="187"/>
    <cellStyle name="差_汇总表_财力性转移支付2010年预算参考数" xfId="188"/>
    <cellStyle name="常规 11 2" xfId="189"/>
    <cellStyle name="好_县区合并测算20080423(按照各省比重）_民生政策最低支出需求" xfId="190"/>
    <cellStyle name="差_行政(燃修费)_县市旗测算-新科目（含人口规模效应）" xfId="191"/>
    <cellStyle name="输入 2" xfId="192"/>
    <cellStyle name="差_行政公检法测算_不含人员经费系数" xfId="193"/>
    <cellStyle name="常规 4_2008年横排表0721" xfId="194"/>
    <cellStyle name="40% - 强调文字颜色 6 2" xfId="195"/>
    <cellStyle name="差_03昭通" xfId="196"/>
    <cellStyle name="差_行政公检法测算_不含人员经费系数_财力性转移支付2010年预算参考数" xfId="197"/>
    <cellStyle name="好_2006年27重庆" xfId="198"/>
    <cellStyle name="注释 2" xfId="199"/>
    <cellStyle name="常规 14" xfId="200"/>
    <cellStyle name="好_安徽 缺口县区测算(地方填报)1" xfId="201"/>
    <cellStyle name="差_财政供养人员_财力性转移支付2010年预算参考数" xfId="202"/>
    <cellStyle name="差_其他部门(按照总人口测算）—20080416_民生政策最低支出需求_财力性转移支付2010年预算参考数" xfId="203"/>
    <cellStyle name="好_09黑龙江" xfId="204"/>
    <cellStyle name="钎霖_4岿角利" xfId="205"/>
    <cellStyle name="60% - Accent6" xfId="206"/>
    <cellStyle name="好_检验表" xfId="207"/>
    <cellStyle name="好_县区合并测算20080423(按照各省比重）_财力性转移支付2010年预算参考数" xfId="208"/>
    <cellStyle name="差_云南 缺口县区测算(地方填报)_财力性转移支付2010年预算参考数" xfId="209"/>
    <cellStyle name="差_缺口县区测算" xfId="210"/>
    <cellStyle name="差_县市旗测算-新科目（20080626）_民生政策最低支出需求_财力性转移支付2010年预算参考数" xfId="211"/>
    <cellStyle name="差_市辖区测算-新科目（20080626）_县市旗测算-新科目（含人口规模效应）" xfId="212"/>
    <cellStyle name="20% - 强调文字颜色 5 2" xfId="213"/>
    <cellStyle name="콤마_BOILER-CO1" xfId="214"/>
    <cellStyle name="好_30云南_1" xfId="215"/>
    <cellStyle name="Calculation" xfId="216"/>
    <cellStyle name="差_530623_2006年县级财政报表附表" xfId="217"/>
    <cellStyle name="常规_表二---电子版" xfId="218"/>
    <cellStyle name="好_报表" xfId="219"/>
    <cellStyle name="Output" xfId="220"/>
    <cellStyle name="好_不含人员经费系数" xfId="221"/>
    <cellStyle name="常规_2015年社会保险基金预算草案表样（报人大）" xfId="222"/>
    <cellStyle name="差_行政（人员）_县市旗测算-新科目（含人口规模效应）_财力性转移支付2010年预算参考数" xfId="223"/>
    <cellStyle name="好_2006年28四川_财力性转移支付2010年预算参考数" xfId="224"/>
    <cellStyle name="差_核定人数对比" xfId="225"/>
    <cellStyle name="好_缺口县区测算(按核定人数)" xfId="226"/>
    <cellStyle name="표준_0N-HANDLING " xfId="227"/>
    <cellStyle name="常规 12" xfId="228"/>
    <cellStyle name="差_2006年28四川_财力性转移支付2010年预算参考数" xfId="229"/>
    <cellStyle name="Accent5 - 60%" xfId="230"/>
    <cellStyle name="好_农林水和城市维护标准支出20080505－县区合计_县市旗测算-新科目（含人口规模效应）" xfId="231"/>
    <cellStyle name="好_民生政策最低支出需求" xfId="232"/>
    <cellStyle name="好_卫生(按照总人口测算）—20080416_不含人员经费系数_财力性转移支付2010年预算参考数" xfId="233"/>
    <cellStyle name="60% - 强调文字颜色 3 2" xfId="234"/>
    <cellStyle name="强调文字颜色 5 2" xfId="235"/>
    <cellStyle name="Heading 4" xfId="236"/>
    <cellStyle name="60% - 强调文字颜色 1 2" xfId="237"/>
    <cellStyle name="콤마 [0]_BOILER-CO1" xfId="238"/>
    <cellStyle name="好_2008年预计支出与2007年对比" xfId="239"/>
    <cellStyle name="好_市辖区测算-新科目（20080626）_县市旗测算-新科目（含人口规模效应）_财力性转移支付2010年预算参考数" xfId="240"/>
    <cellStyle name="好_县市旗测算-新科目（20080627）_财力性转移支付2010年预算参考数" xfId="241"/>
    <cellStyle name="差_县市旗测算20080508_不含人员经费系数" xfId="242"/>
    <cellStyle name="20% - 强调文字颜色 4 2" xfId="243"/>
    <cellStyle name="好_其他部门(按照总人口测算）—20080416_县市旗测算-新科目（含人口规模效应）" xfId="244"/>
    <cellStyle name="常规 3" xfId="245"/>
    <cellStyle name="归盒啦_95" xfId="246"/>
    <cellStyle name="Linked Cell" xfId="247"/>
    <cellStyle name="检查单元格 2" xfId="248"/>
    <cellStyle name="差_09黑龙江_财力性转移支付2010年预算参考数" xfId="249"/>
    <cellStyle name="千位分隔 5" xfId="250"/>
    <cellStyle name="好_2006年34青海_财力性转移支付2010年预算参考数" xfId="251"/>
    <cellStyle name="好_行政(燃修费)_民生政策最低支出需求" xfId="252"/>
    <cellStyle name="Currency1" xfId="253"/>
    <cellStyle name="差_一般预算支出口径剔除表_财力性转移支付2010年预算参考数" xfId="254"/>
    <cellStyle name="常规 13" xfId="255"/>
    <cellStyle name="差_缺口县区测算(按2007支出增长25%测算)_财力性转移支付2010年预算参考数" xfId="256"/>
    <cellStyle name="常规_2014-09-26-关于我市全口径预算编制情况的报告（附表）" xfId="257"/>
    <cellStyle name="差_文体广播部门" xfId="258"/>
    <cellStyle name="好_M01-2(州市补助收入)" xfId="259"/>
    <cellStyle name="好_卫生(按照总人口测算）—20080416_不含人员经费系数" xfId="260"/>
    <cellStyle name="差_2006年34青海" xfId="261"/>
    <cellStyle name="差_其他部门(按照总人口测算）—20080416_不含人员经费系数" xfId="262"/>
    <cellStyle name="好_卫生(按照总人口测算）—20080416_县市旗测算-新科目（含人口规模效应）" xfId="263"/>
    <cellStyle name="差_2006年22湖南" xfId="264"/>
    <cellStyle name="好_县区合并测算20080421_县市旗测算-新科目（含人口规模效应）_财力性转移支付2010年预算参考数" xfId="265"/>
    <cellStyle name="好_分县成本差异系数_民生政策最低支出需求" xfId="266"/>
    <cellStyle name="好_县区合并测算20080423(按照各省比重）_不含人员经费系数" xfId="267"/>
    <cellStyle name="好_成本差异系数_财力性转移支付2010年预算参考数" xfId="268"/>
    <cellStyle name="好_分县成本差异系数_财力性转移支付2010年预算参考数" xfId="269"/>
    <cellStyle name="好_其他部门(按照总人口测算）—20080416" xfId="270"/>
    <cellStyle name="好_农林水和城市维护标准支出20080505－县区合计_财力性转移支付2010年预算参考数" xfId="271"/>
    <cellStyle name="好_2016年科目0114" xfId="272"/>
    <cellStyle name="差_成本差异系数（含人口规模）" xfId="273"/>
    <cellStyle name="超级链接" xfId="274"/>
    <cellStyle name="20% - 强调文字颜色 2 2" xfId="275"/>
    <cellStyle name="差_县区合并测算20080423(按照各省比重）_民生政策最低支出需求_财力性转移支付2010年预算参考数" xfId="276"/>
    <cellStyle name="好_文体广播事业(按照总人口测算）—20080416_不含人员经费系数_财力性转移支付2010年预算参考数" xfId="277"/>
    <cellStyle name="好_1110洱源县_财力性转移支付2010年预算参考数" xfId="278"/>
    <cellStyle name="差_行政（人员）_不含人员经费系数" xfId="279"/>
    <cellStyle name="好_行政(燃修费)_不含人员经费系数" xfId="280"/>
    <cellStyle name="差_34青海" xfId="281"/>
    <cellStyle name="好_县市旗测算20080508_不含人员经费系数" xfId="282"/>
    <cellStyle name="差_文体广播事业(按照总人口测算）—20080416_民生政策最低支出需求" xfId="283"/>
    <cellStyle name="强调文字颜色 2 2" xfId="284"/>
    <cellStyle name="好_教育(按照总人口测算）—20080416_县市旗测算-新科目（含人口规模效应）" xfId="285"/>
    <cellStyle name="标题 1 2" xfId="286"/>
    <cellStyle name="汇总 2" xfId="287"/>
    <cellStyle name="好_城建部门" xfId="288"/>
    <cellStyle name="60% - Accent1" xfId="289"/>
    <cellStyle name="强调 2" xfId="290"/>
    <cellStyle name="货币 2" xfId="291"/>
    <cellStyle name="差_其他部门(按照总人口测算）—20080416_财力性转移支付2010年预算参考数" xfId="292"/>
    <cellStyle name="差_0605石屏县" xfId="293"/>
    <cellStyle name="好_缺口县区测算（11.13）" xfId="294"/>
    <cellStyle name="差_缺口县区测算（11.13）_财力性转移支付2010年预算参考数" xfId="295"/>
    <cellStyle name="Total" xfId="296"/>
    <cellStyle name="好_农林水和城市维护标准支出20080505－县区合计_不含人员经费系数" xfId="297"/>
    <cellStyle name="好_附表" xfId="298"/>
    <cellStyle name="好_教育(按照总人口测算）—20080416_财力性转移支付2010年预算参考数" xfId="299"/>
    <cellStyle name="常规 7" xfId="300"/>
    <cellStyle name="差_09黑龙江" xfId="301"/>
    <cellStyle name="数字" xfId="302"/>
    <cellStyle name="好_30云南_1_财力性转移支付2010年预算参考数" xfId="303"/>
    <cellStyle name="Accent4 - 20%" xfId="304"/>
    <cellStyle name="好_行政（人员）_不含人员经费系数" xfId="305"/>
    <cellStyle name="差_07临沂" xfId="306"/>
    <cellStyle name="常规_046-2010年土地出让金、四项收费、新增地全年预计---------------- 2" xfId="307"/>
    <cellStyle name="好_县区合并测算20080421_不含人员经费系数" xfId="308"/>
    <cellStyle name="好_县区合并测算20080421_财力性转移支付2010年预算参考数" xfId="309"/>
    <cellStyle name="Accent6 - 40%" xfId="310"/>
    <cellStyle name="差_分县成本差异系数_财力性转移支付2010年预算参考数" xfId="311"/>
    <cellStyle name="差_市辖区测算20080510_财力性转移支付2010年预算参考数" xfId="312"/>
    <cellStyle name="好_Book1" xfId="313"/>
    <cellStyle name="好_汇总-县级财政报表附表" xfId="314"/>
    <cellStyle name="差_人员工资和公用经费3_财力性转移支付2010年预算参考数" xfId="315"/>
    <cellStyle name="差_文体广播事业(按照总人口测算）—20080416" xfId="316"/>
    <cellStyle name="差_0502通海县" xfId="317"/>
    <cellStyle name="好_教育(按照总人口测算）—20080416_民生政策最低支出需求" xfId="318"/>
    <cellStyle name="好_缺口县区测算" xfId="319"/>
    <cellStyle name="差_14安徽_财力性转移支付2010年预算参考数" xfId="320"/>
    <cellStyle name="好_00省级(打印)" xfId="321"/>
    <cellStyle name="差_云南省2008年转移支付测算——州市本级考核部分及政策性测算_财力性转移支付2010年预算参考数" xfId="322"/>
    <cellStyle name="好_总人口" xfId="323"/>
    <cellStyle name="好_河南 缺口县区测算(地方填报)" xfId="324"/>
    <cellStyle name="差_2015年社会保险基金预算草案表样（报人大）" xfId="325"/>
    <cellStyle name="霓付 [0]_ +Foil &amp; -FOIL &amp; PAPER" xfId="326"/>
    <cellStyle name="好_2006年28四川" xfId="327"/>
    <cellStyle name="好_核定人数对比" xfId="328"/>
    <cellStyle name="常规_（20091202）人代会附表-表样 2 2 2" xfId="329"/>
    <cellStyle name="差_县市旗测算20080508_县市旗测算-新科目（含人口规模效应）" xfId="330"/>
    <cellStyle name="差_成本差异系数（含人口规模）_财力性转移支付2010年预算参考数" xfId="331"/>
    <cellStyle name="好_县区合并测算20080421" xfId="332"/>
    <cellStyle name="好_市辖区测算20080510_民生政策最低支出需求" xfId="333"/>
    <cellStyle name="差_05潍坊" xfId="334"/>
    <cellStyle name="好_河南 缺口县区测算(地方填报白)" xfId="335"/>
    <cellStyle name="差_青海 缺口县区测算(地方填报)" xfId="336"/>
    <cellStyle name="好_第一部分：综合全" xfId="337"/>
    <cellStyle name="标题 5" xfId="338"/>
    <cellStyle name="差_2007年收支情况及2008年收支预计表(汇总表)" xfId="339"/>
    <cellStyle name="好_县市旗测算-新科目（20080626）_县市旗测算-新科目（含人口规模效应）_财力性转移支付2010年预算参考数" xfId="340"/>
    <cellStyle name="差_2008计算资料（8月5）" xfId="341"/>
    <cellStyle name="no dec" xfId="342"/>
    <cellStyle name="差_农林水和城市维护标准支出20080505－县区合计_县市旗测算-新科目（含人口规模效应）" xfId="343"/>
    <cellStyle name="标题 3 2" xfId="344"/>
    <cellStyle name="差_30云南" xfId="345"/>
    <cellStyle name="差_文体广播事业(按照总人口测算）—20080416_财力性转移支付2010年预算参考数" xfId="346"/>
    <cellStyle name="好_2006年全省财力计算表（中央、决算）" xfId="347"/>
    <cellStyle name="好_测算结果_财力性转移支付2010年预算参考数" xfId="348"/>
    <cellStyle name="差_农林水和城市维护标准支出20080505－县区合计_不含人员经费系数" xfId="349"/>
    <cellStyle name="差_总人口" xfId="350"/>
    <cellStyle name="差_山东省民生支出标准" xfId="351"/>
    <cellStyle name="常规 18" xfId="352"/>
    <cellStyle name="好_2007一般预算支出口径剔除表_财力性转移支付2010年预算参考数" xfId="353"/>
    <cellStyle name="差_教育(按照总人口测算）—20080416" xfId="354"/>
    <cellStyle name="差_2016人代会附表（2015-9-11）（姚局）-财经委" xfId="355"/>
    <cellStyle name="好_分县成本差异系数_不含人员经费系数" xfId="356"/>
    <cellStyle name="好_河南 缺口县区测算(地方填报白)_财力性转移支付2010年预算参考数" xfId="357"/>
    <cellStyle name="ColLevel_0" xfId="358"/>
    <cellStyle name="好_市辖区测算20080510_民生政策最低支出需求_财力性转移支付2010年预算参考数" xfId="359"/>
    <cellStyle name="好_不含人员经费系数_财力性转移支付2010年预算参考数" xfId="360"/>
    <cellStyle name="Accent5 - 40%" xfId="361"/>
    <cellStyle name="好_县市旗测算-新科目（20080627）_民生政策最低支出需求" xfId="362"/>
    <cellStyle name="千分位[0]_ 白土" xfId="363"/>
    <cellStyle name="差_11大理_财力性转移支付2010年预算参考数" xfId="364"/>
    <cellStyle name="差_2008年一般预算支出预计" xfId="365"/>
    <cellStyle name="好_市辖区测算-新科目（20080626）_县市旗测算-新科目（含人口规模效应）" xfId="366"/>
    <cellStyle name="好_县市旗测算-新科目（20080627）" xfId="367"/>
    <cellStyle name="好_2008年一般预算支出预计" xfId="368"/>
    <cellStyle name="RowLevel_0" xfId="369"/>
    <cellStyle name="差_县市旗测算-新科目（20080627）_不含人员经费系数_财力性转移支付2010年预算参考数" xfId="370"/>
    <cellStyle name="好_2007年收支情况及2008年收支预计表(汇总表)" xfId="371"/>
    <cellStyle name="差_汇总" xfId="372"/>
    <cellStyle name="好_一般预算支出口径剔除表_财力性转移支付2010年预算参考数" xfId="373"/>
    <cellStyle name="差_卫生(按照总人口测算）—20080416_不含人员经费系数_财力性转移支付2010年预算参考数" xfId="374"/>
    <cellStyle name="差_卫生(按照总人口测算）—20080416_不含人员经费系数" xfId="375"/>
    <cellStyle name="差_汇总_财力性转移支付2010年预算参考数" xfId="376"/>
    <cellStyle name="好_一般预算支出口径剔除表" xfId="377"/>
    <cellStyle name="好_09黑龙江_财力性转移支付2010年预算参考数" xfId="378"/>
    <cellStyle name="20% - Accent4" xfId="379"/>
    <cellStyle name="差_自行调整差异系数顺序" xfId="380"/>
    <cellStyle name="差_2006年水利统计指标统计表" xfId="381"/>
    <cellStyle name="20% - Accent1" xfId="382"/>
    <cellStyle name="Accent1 - 20%" xfId="383"/>
    <cellStyle name="40% - 强调文字颜色 3 2" xfId="384"/>
    <cellStyle name="Header1" xfId="385"/>
    <cellStyle name="差_1" xfId="386"/>
    <cellStyle name="好_农林水和城市维护标准支出20080505－县区合计_不含人员经费系数_财力性转移支付2010年预算参考数" xfId="387"/>
    <cellStyle name="好_附表_财力性转移支付2010年预算参考数" xfId="388"/>
    <cellStyle name="差_教育(按照总人口测算）—20080416_民生政策最低支出需求_财力性转移支付2010年预算参考数" xfId="389"/>
    <cellStyle name="好_市辖区测算-新科目（20080626）_不含人员经费系数" xfId="390"/>
    <cellStyle name="好_汇总表提前告知区县" xfId="391"/>
    <cellStyle name="千位分隔 2" xfId="392"/>
    <cellStyle name="好_分县成本差异系数" xfId="393"/>
    <cellStyle name="comma zerodec" xfId="394"/>
    <cellStyle name="통화_BOILER-CO1" xfId="395"/>
    <cellStyle name="好_12滨州_财力性转移支付2010年预算参考数" xfId="396"/>
    <cellStyle name="差_县区合并测算20080423(按照各省比重）_县市旗测算-新科目（含人口规模效应）" xfId="397"/>
    <cellStyle name="差_同德_财力性转移支付2010年预算参考数" xfId="398"/>
    <cellStyle name="常规_2016人代会附表（2015-9-11）（姚局）-财经委 2" xfId="399"/>
    <cellStyle name="Neutral" xfId="400"/>
    <cellStyle name="60% - 强调文字颜色 4 2" xfId="401"/>
    <cellStyle name="好_2007一般预算支出口径剔除表" xfId="402"/>
    <cellStyle name="好_05潍坊" xfId="403"/>
    <cellStyle name="好_34青海_1" xfId="404"/>
    <cellStyle name="好_其他部门(按照总人口测算）—20080416_不含人员经费系数" xfId="405"/>
    <cellStyle name="常规 7 2" xfId="406"/>
    <cellStyle name="好_Book2" xfId="407"/>
    <cellStyle name="强调文字颜色 6 2" xfId="408"/>
    <cellStyle name="好_2_财力性转移支付2010年预算参考数" xfId="409"/>
    <cellStyle name="差_2006年30云南" xfId="410"/>
    <cellStyle name="20% - Accent6" xfId="411"/>
    <cellStyle name="差_其他部门(按照总人口测算）—20080416_县市旗测算-新科目（含人口规模效应）_财力性转移支付2010年预算参考数" xfId="412"/>
    <cellStyle name="好_县市旗测算-新科目（20080626）_民生政策最低支出需求" xfId="413"/>
    <cellStyle name="好_2006年水利统计指标统计表" xfId="414"/>
    <cellStyle name="好_缺口县区测算(按2007支出增长25%测算)" xfId="415"/>
    <cellStyle name="Calc Currency (0)" xfId="416"/>
    <cellStyle name="常规_（修改后）新科目人代会报表---印刷稿5.8 3" xfId="417"/>
    <cellStyle name="差_2008年预计支出与2007年对比" xfId="418"/>
    <cellStyle name="链接单元格 2" xfId="419"/>
    <cellStyle name="差_20河南_财力性转移支付2010年预算参考数" xfId="420"/>
    <cellStyle name="好_县区合并测算20080423(按照各省比重）_不含人员经费系数_财力性转移支付2010年预算参考数" xfId="421"/>
    <cellStyle name="Bad" xfId="422"/>
    <cellStyle name="好_2008计算资料（8月5）" xfId="423"/>
    <cellStyle name="好_2008年全省汇总收支计算表" xfId="424"/>
    <cellStyle name="强调 1" xfId="425"/>
    <cellStyle name="差_2007年一般预算支出剔除" xfId="426"/>
    <cellStyle name="差_14安徽" xfId="427"/>
    <cellStyle name="差_云南省2008年转移支付测算——州市本级考核部分及政策性测算" xfId="428"/>
    <cellStyle name="好_市辖区测算20080510_县市旗测算-新科目（含人口规模效应）" xfId="429"/>
    <cellStyle name="好_同德" xfId="430"/>
    <cellStyle name="20% - 强调文字颜色 6 2" xfId="431"/>
    <cellStyle name="好_测算结果" xfId="432"/>
    <cellStyle name="好_分县成本差异系数_民生政策最低支出需求_财力性转移支付2010年预算参考数" xfId="433"/>
    <cellStyle name="Note" xfId="434"/>
    <cellStyle name="差_M01-2(州市补助收入)" xfId="435"/>
    <cellStyle name="未定义" xfId="436"/>
    <cellStyle name="差_其他部门(按照总人口测算）—20080416" xfId="437"/>
    <cellStyle name="통화 [0]_BOILER-CO1" xfId="438"/>
    <cellStyle name="好_卫生(按照总人口测算）—20080416_民生政策最低支出需求" xfId="439"/>
    <cellStyle name="?鹎%U龡&amp;H齲_x0001_C铣_x0014__x0007__x0001__x0001_" xfId="440"/>
    <cellStyle name="好_核定人数对比_财力性转移支付2010年预算参考数" xfId="441"/>
    <cellStyle name="差_缺口县区测算(按核定人数)" xfId="442"/>
    <cellStyle name="好_行政(燃修费)_民生政策最低支出需求_财力性转移支付2010年预算参考数" xfId="443"/>
    <cellStyle name="好_2" xfId="444"/>
    <cellStyle name="好_缺口县区测算（11.13）_财力性转移支付2010年预算参考数" xfId="445"/>
    <cellStyle name="差_0605石屏县_财力性转移支付2010年预算参考数" xfId="446"/>
    <cellStyle name="好_2006年22湖南_财力性转移支付2010年预算参考数" xfId="447"/>
    <cellStyle name="好_33甘肃" xfId="448"/>
    <cellStyle name="好_县区合并测算20080421_民生政策最低支出需求_财力性转移支付2010年预算参考数" xfId="449"/>
    <cellStyle name="好_县区合并测算20080421_民生政策最低支出需求" xfId="450"/>
    <cellStyle name="好_2006年34青海" xfId="451"/>
    <cellStyle name="差_青海 缺口县区测算(地方填报)_财力性转移支付2010年预算参考数" xfId="452"/>
    <cellStyle name="Accent3 - 40%" xfId="453"/>
    <cellStyle name="好_农林水和城市维护标准支出20080505－县区合计_民生政策最低支出需求_财力性转移支付2010年预算参考数" xfId="454"/>
    <cellStyle name="Accent3 - 20%" xfId="455"/>
    <cellStyle name="好_2006年30云南" xfId="456"/>
    <cellStyle name="60% - Accent2" xfId="457"/>
    <cellStyle name="强调 3" xfId="458"/>
    <cellStyle name="差_市辖区测算20080510_县市旗测算-新科目（含人口规模效应）_财力性转移支付2010年预算参考数" xfId="459"/>
    <cellStyle name="差_分县成本差异系数_不含人员经费系数_财力性转移支付2010年预算参考数" xfId="460"/>
    <cellStyle name="差_市辖区测算20080510_不含人员经费系数_财力性转移支付2010年预算参考数" xfId="461"/>
    <cellStyle name="差_县市旗测算-新科目（20080626）_民生政策最低支出需求" xfId="462"/>
    <cellStyle name="好_行政公检法测算_县市旗测算-新科目（含人口规模效应）_财力性转移支付2010年预算参考数" xfId="463"/>
    <cellStyle name="20% - Accent3" xfId="464"/>
    <cellStyle name="好_县市旗测算-新科目（20080627）_民生政策最低支出需求_财力性转移支付2010年预算参考数" xfId="465"/>
    <cellStyle name="差_不含人员经费系数_财力性转移支付2010年预算参考数" xfId="466"/>
    <cellStyle name="40% - Accent2" xfId="467"/>
    <cellStyle name="好_卫生部门_财力性转移支付2010年预算参考数" xfId="468"/>
    <cellStyle name="千位分季_新建 Microsoft Excel 工作表" xfId="469"/>
    <cellStyle name="千位分隔 4" xfId="470"/>
    <cellStyle name="差_33甘肃" xfId="471"/>
    <cellStyle name="好_民生政策最低支出需求_财力性转移支付2010年预算参考数" xfId="472"/>
    <cellStyle name="差_Book1_财力性转移支付2010年预算参考数" xfId="473"/>
    <cellStyle name="差_平邑" xfId="474"/>
    <cellStyle name="好_市辖区测算-新科目（20080626）" xfId="475"/>
    <cellStyle name="好_2008年支出核定" xfId="476"/>
    <cellStyle name="Percent_laroux" xfId="477"/>
    <cellStyle name="好_教育(按照总人口测算）—20080416" xfId="478"/>
    <cellStyle name="差_缺口县区测算(按核定人数)_财力性转移支付2010年预算参考数" xfId="479"/>
    <cellStyle name="Accent5 - 20%" xfId="480"/>
    <cellStyle name="好_07临沂" xfId="481"/>
    <cellStyle name="差_县市旗测算-新科目（20080627）_不含人员经费系数" xfId="482"/>
    <cellStyle name="差_卫生(按照总人口测算）—20080416_财力性转移支付2010年预算参考数" xfId="483"/>
    <cellStyle name="Accent2 - 20%" xfId="484"/>
    <cellStyle name="好_行政（人员）_县市旗测算-新科目（含人口规模效应）" xfId="485"/>
    <cellStyle name="Check Cell" xfId="486"/>
    <cellStyle name="常规 20" xfId="487"/>
    <cellStyle name="常规 15" xfId="488"/>
    <cellStyle name="好_行政（人员）_财力性转移支付2010年预算参考数" xfId="489"/>
    <cellStyle name="Accent6" xfId="490"/>
    <cellStyle name="常规 24" xfId="491"/>
    <cellStyle name="常规 19" xfId="492"/>
    <cellStyle name="差_人员工资和公用经费3" xfId="493"/>
    <cellStyle name="Accent1_2006年33甘肃" xfId="494"/>
    <cellStyle name="好_农林水和城市维护标准支出20080505－县区合计_县市旗测算-新科目（含人口规模效应）_财力性转移支付2010年预算参考数" xfId="495"/>
    <cellStyle name="Accent3_2006年33甘肃" xfId="496"/>
    <cellStyle name="差_县市旗测算20080508_县市旗测算-新科目（含人口规模效应）_财力性转移支付2010年预算参考数" xfId="497"/>
    <cellStyle name="好 2" xfId="498"/>
    <cellStyle name="20% - 强调文字颜色 1 2" xfId="499"/>
    <cellStyle name="差_县区合并测算20080421_民生政策最低支出需求" xfId="500"/>
    <cellStyle name="差_县市旗测算-新科目（20080627）_县市旗测算-新科目（含人口规模效应）" xfId="501"/>
    <cellStyle name="好_县市旗测算20080508" xfId="502"/>
    <cellStyle name="Comma [0]" xfId="503"/>
    <cellStyle name="差_27重庆_财力性转移支付2010年预算参考数" xfId="504"/>
    <cellStyle name="Accent3 - 60%" xfId="505"/>
    <cellStyle name="差_县市旗测算-新科目（20080627）" xfId="506"/>
    <cellStyle name="好_自行调整差异系数顺序" xfId="507"/>
    <cellStyle name="好_河南 缺口县区测算(地方填报)_财力性转移支付2010年预算参考数" xfId="508"/>
    <cellStyle name="差_2006年27重庆_财力性转移支付2010年预算参考数" xfId="509"/>
    <cellStyle name="差_00省级(打印)" xfId="510"/>
    <cellStyle name="差_教育(按照总人口测算）—20080416_不含人员经费系数" xfId="511"/>
    <cellStyle name="差 2" xfId="512"/>
    <cellStyle name="差_缺口县区测算(财政部标准)_财力性转移支付2010年预算参考数" xfId="513"/>
    <cellStyle name="差_县区合并测算20080421_不含人员经费系数_财力性转移支付2010年预算参考数" xfId="514"/>
    <cellStyle name="差_县区合并测算20080423(按照各省比重）" xfId="515"/>
    <cellStyle name="Accent2" xfId="516"/>
    <cellStyle name="常规 2 3" xfId="517"/>
    <cellStyle name="好_安徽 缺口县区测算(地方填报)1_财力性转移支付2010年预算参考数" xfId="518"/>
    <cellStyle name="差_山东省民生支出标准_财力性转移支付2010年预算参考数" xfId="519"/>
    <cellStyle name="差_总人口_财力性转移支付2010年预算参考数" xfId="520"/>
    <cellStyle name="差_农林水和城市维护标准支出20080505－县区合计_不含人员经费系数_财力性转移支付2010年预算参考数" xfId="521"/>
    <cellStyle name="好_2016人代会附表（2015-9-11）（姚局）-财经委" xfId="522"/>
    <cellStyle name="好_财政供养人员_财力性转移支付2010年预算参考数" xfId="523"/>
    <cellStyle name="Title" xfId="524"/>
    <cellStyle name="好_县区合并测算20080423(按照各省比重）_县市旗测算-新科目（含人口规模效应）" xfId="525"/>
    <cellStyle name="好_2006年27重庆_财力性转移支付2010年预算参考数" xfId="526"/>
    <cellStyle name="60% - Accent5" xfId="527"/>
    <cellStyle name="强调文字颜色 4 2" xfId="528"/>
    <cellStyle name="常规_副本_b2fbae4tjuo9t5agjmnhh7dlb2f0fc4u7v0p30c9h2f2ekc8jqj10_" xfId="529"/>
    <cellStyle name="好_行政(燃修费)_县市旗测算-新科目（含人口规模效应）" xfId="530"/>
    <cellStyle name="Grey" xfId="531"/>
    <cellStyle name="好_2006年水利统计指标统计表_财力性转移支付2010年预算参考数" xfId="532"/>
    <cellStyle name="40% - Accent5" xfId="533"/>
    <cellStyle name="警告文本 2" xfId="534"/>
    <cellStyle name="好_危改资金测算" xfId="535"/>
    <cellStyle name="好_12滨州" xfId="536"/>
    <cellStyle name="好_青海 缺口县区测算(地方填报)" xfId="537"/>
    <cellStyle name="差_县市旗测算-新科目（20080626）_财力性转移支付2010年预算参考数" xfId="538"/>
    <cellStyle name="差_汇总表4_财力性转移支付2010年预算参考数" xfId="539"/>
    <cellStyle name="差_县区合并测算20080421_财力性转移支付2010年预算参考数" xfId="540"/>
    <cellStyle name="好_30云南" xfId="541"/>
    <cellStyle name="差_分析缺口率" xfId="542"/>
    <cellStyle name="Heading 1" xfId="543"/>
    <cellStyle name="Header2" xfId="544"/>
    <cellStyle name="差_12滨州_财力性转移支付2010年预算参考数" xfId="545"/>
    <cellStyle name="百分比 2" xfId="546"/>
    <cellStyle name="好_教育(按照总人口测算）—20080416_县市旗测算-新科目（含人口规模效应）_财力性转移支付2010年预算参考数" xfId="547"/>
    <cellStyle name="好_检验表（调整后）" xfId="548"/>
    <cellStyle name="好_分析缺口率" xfId="549"/>
    <cellStyle name="百分比 3" xfId="550"/>
    <cellStyle name="差_县市旗测算-新科目（20080626）_县市旗测算-新科目（含人口规模效应）_财力性转移支付2010年预算参考数" xfId="551"/>
    <cellStyle name="好_11大理_财力性转移支付2010年预算参考数" xfId="552"/>
    <cellStyle name="20% - Accent5" xfId="553"/>
    <cellStyle name="好_核定人数下发表_财力性转移支付2010年预算参考数" xfId="554"/>
    <cellStyle name="解释性文本 2" xfId="555"/>
    <cellStyle name="好_农林水和城市维护标准支出20080505－县区合计_民生政策最低支出需求" xfId="556"/>
    <cellStyle name="好_行政（人员）_不含人员经费系数_财力性转移支付2010年预算参考数" xfId="557"/>
    <cellStyle name="Accent2_2006年33甘肃" xfId="558"/>
    <cellStyle name="好_成本差异系数（含人口规模）_财力性转移支付2010年预算参考数" xfId="559"/>
    <cellStyle name="常规 10" xfId="560"/>
    <cellStyle name="Good" xfId="561"/>
    <cellStyle name="差_市辖区测算20080510_民生政策最低支出需求" xfId="562"/>
    <cellStyle name="差_分县成本差异系数_民生政策最低支出需求" xfId="563"/>
    <cellStyle name="Fixed" xfId="564"/>
    <cellStyle name="差_文体广播事业(按照总人口测算）—20080416_不含人员经费系数" xfId="565"/>
    <cellStyle name="好_行政(燃修费)_不含人员经费系数_财力性转移支付2010年预算参考数" xfId="566"/>
    <cellStyle name="Input_20121229 提供执行转移支付" xfId="567"/>
    <cellStyle name="常规_（20091202）人代会附表-表样 2" xfId="568"/>
    <cellStyle name="好_市辖区测算20080510_不含人员经费系数" xfId="569"/>
    <cellStyle name="差_卫生(按照总人口测算）—20080416_民生政策最低支出需求_财力性转移支付2010年预算参考数" xfId="570"/>
    <cellStyle name="好_0605石屏县_财力性转移支付2010年预算参考数" xfId="571"/>
    <cellStyle name="好_汇总表4" xfId="572"/>
    <cellStyle name="好_2008年支出调整_财力性转移支付2010年预算参考数" xfId="573"/>
    <cellStyle name="好_28四川" xfId="574"/>
    <cellStyle name="好_2015年社会保险基金预算草案表样（报人大）" xfId="575"/>
    <cellStyle name="好_县市旗测算-新科目（20080626）_民生政策最低支出需求_财力性转移支付2010年预算参考数" xfId="576"/>
    <cellStyle name="好_分县成本差异系数_不含人员经费系数_财力性转移支付2010年预算参考数" xfId="577"/>
    <cellStyle name="差_教育(按照总人口测算）—20080416_民生政策最低支出需求" xfId="578"/>
    <cellStyle name="好_文体广播部门" xfId="579"/>
    <cellStyle name="常规 11_财力性转移支付2009年预算参考数" xfId="580"/>
    <cellStyle name="好_文体广播事业(按照总人口测算）—20080416_县市旗测算-新科目（含人口规模效应）_财力性转移支付2010年预算参考数" xfId="581"/>
    <cellStyle name="好_第五部分(才淼、饶永宏）" xfId="582"/>
    <cellStyle name="好_汇总_财力性转移支付2010年预算参考数" xfId="583"/>
    <cellStyle name="好_山东省民生支出标准_财力性转移支付2010年预算参考数" xfId="584"/>
    <cellStyle name="好_市辖区测算20080510" xfId="585"/>
    <cellStyle name="好_市辖区测算20080510_财力性转移支付2010年预算参考数" xfId="586"/>
    <cellStyle name="常规 3 2 2 2" xfId="587"/>
    <cellStyle name="好_其他部门(按照总人口测算）—20080416_民生政策最低支出需求_财力性转移支付2010年预算参考数" xfId="588"/>
    <cellStyle name="好_卫生(按照总人口测算）—20080416_民生政策最低支出需求_财力性转移支付2010年预算参考数" xfId="589"/>
    <cellStyle name="差_5334_2006年迪庆县级财政报表附表" xfId="590"/>
    <cellStyle name="差_卫生(按照总人口测算）—20080416_县市旗测算-新科目（含人口规模效应）" xfId="591"/>
    <cellStyle name="_ET_STYLE_NoName_00_" xfId="592"/>
    <cellStyle name="好_缺口县区测算(按核定人数)_财力性转移支付2010年预算参考数" xfId="593"/>
    <cellStyle name="好_卫生(按照总人口测算）—20080416_财力性转移支付2010年预算参考数" xfId="594"/>
    <cellStyle name="好_市辖区测算20080510_不含人员经费系数_财力性转移支付2010年预算参考数" xfId="595"/>
    <cellStyle name="差_卫生部门" xfId="596"/>
    <cellStyle name="好_2007年一般预算支出剔除" xfId="597"/>
    <cellStyle name="差_2" xfId="598"/>
    <cellStyle name="好_人员工资和公用经费3_财力性转移支付2010年预算参考数" xfId="599"/>
    <cellStyle name="好_行政（人员）" xfId="600"/>
    <cellStyle name="好_2007年一般预算支出剔除_财力性转移支付2010年预算参考数" xfId="601"/>
    <cellStyle name="差_27重庆" xfId="602"/>
    <cellStyle name="HEADING2" xfId="603"/>
    <cellStyle name="差_人员工资和公用经费" xfId="604"/>
    <cellStyle name="好_其他部门(按照总人口测算）—20080416_财力性转移支付2010年预算参考数" xfId="605"/>
    <cellStyle name="差_民生政策最低支出需求" xfId="606"/>
    <cellStyle name="Accent6 - 60%" xfId="607"/>
    <cellStyle name="差_市辖区测算-新科目（20080626）_民生政策最低支出需求" xfId="608"/>
    <cellStyle name="差_22湖南_财力性转移支付2010年预算参考数" xfId="609"/>
    <cellStyle name="差_测算结果汇总" xfId="610"/>
    <cellStyle name="样式 1" xfId="611"/>
    <cellStyle name="Date" xfId="612"/>
    <cellStyle name="差_农林水和城市维护标准支出20080505－县区合计_民生政策最低支出需求_财力性转移支付2010年预算参考数" xfId="613"/>
    <cellStyle name="差_人员工资和公用经费2_财力性转移支付2010年预算参考数" xfId="614"/>
    <cellStyle name="差_同德" xfId="615"/>
    <cellStyle name="Comma_1995" xfId="616"/>
    <cellStyle name="常规 2 2" xfId="617"/>
    <cellStyle name="差_行政公检法测算_财力性转移支付2010年预算参考数" xfId="618"/>
    <cellStyle name="Explanatory Text" xfId="619"/>
    <cellStyle name="强调文字颜色 1 2" xfId="620"/>
    <cellStyle name="好_汇总" xfId="621"/>
    <cellStyle name="好_行政公检法测算_不含人员经费系数_财力性转移支付2010年预算参考数" xfId="622"/>
    <cellStyle name="好_县市旗测算-新科目（20080626）_财力性转移支付2010年预算参考数" xfId="623"/>
    <cellStyle name="好_核定人数下发表" xfId="624"/>
    <cellStyle name="强调文字颜色 3 2" xfId="625"/>
    <cellStyle name="好_农林水和城市维护标准支出20080505－县区合计" xfId="626"/>
    <cellStyle name="40% - 强调文字颜色 2 2" xfId="627"/>
    <cellStyle name="好_人员工资和公用经费2_财力性转移支付2010年预算参考数" xfId="628"/>
    <cellStyle name="好_财政供养人员" xfId="629"/>
    <cellStyle name="好_县市旗测算-新科目（20080627）_不含人员经费系数_财力性转移支付2010年预算参考数" xfId="630"/>
    <cellStyle name="好_重点民生支出需求测算表社保（农村低保）081112" xfId="631"/>
    <cellStyle name="好_云南省2008年转移支付测算——州市本级考核部分及政策性测算" xfId="632"/>
    <cellStyle name="好_县市旗测算-新科目（20080627）_县市旗测算-新科目（含人口规模效应）_财力性转移支付2010年预算参考数" xfId="633"/>
    <cellStyle name="好_11大理" xfId="634"/>
    <cellStyle name="差_县区合并测算20080421_县市旗测算-新科目（含人口规模效应）_财力性转移支付2010年预算参考数" xfId="635"/>
    <cellStyle name="60% - Accent4" xfId="636"/>
    <cellStyle name="好_行政公检法测算_县市旗测算-新科目（含人口规模效应）" xfId="637"/>
    <cellStyle name="好_缺口县区测算(财政部标准)_财力性转移支付2010年预算参考数" xfId="638"/>
    <cellStyle name="60% - 强调文字颜色 5 2" xfId="639"/>
    <cellStyle name="好_1_财力性转移支付2010年预算参考数" xfId="640"/>
    <cellStyle name="Accent1" xfId="641"/>
    <cellStyle name="差_2006年22湖南_财力性转移支付2010年预算参考数" xfId="642"/>
    <cellStyle name="40% - Accent6" xfId="643"/>
    <cellStyle name="好_行政公检法测算_财力性转移支付2010年预算参考数" xfId="644"/>
    <cellStyle name="Accent1 - 40%" xfId="645"/>
    <cellStyle name="20% - Accent2" xfId="646"/>
    <cellStyle name="Norma,_laroux_4_营业在建 (2)_E21" xfId="647"/>
    <cellStyle name="差_文体广播事业(按照总人口测算）—20080416_县市旗测算-新科目（含人口规模效应）" xfId="648"/>
    <cellStyle name="好_缺口县区测算(按2007支出增长25%测算)_财力性转移支付2010年预算参考数" xfId="649"/>
    <cellStyle name="差_文体广播事业(按照总人口测算）—20080416_不含人员经费系数_财力性转移支付2010年预算参考数" xfId="650"/>
    <cellStyle name="好_行政(燃修费)_县市旗测算-新科目（含人口规模效应）_财力性转移支付2010年预算参考数" xfId="651"/>
    <cellStyle name="差_行政公检法测算_民生政策最低支出需求_财力性转移支付2010年预算参考数" xfId="652"/>
    <cellStyle name="好_县市旗测算20080508_民生政策最低支出需求" xfId="653"/>
    <cellStyle name="好_行政公检法测算_不含人员经费系数" xfId="654"/>
    <cellStyle name="标题 2 2" xfId="655"/>
    <cellStyle name="差_行政公检法测算" xfId="656"/>
    <cellStyle name="好_20河南_财力性转移支付2010年预算参考数" xfId="657"/>
    <cellStyle name="后继超链接" xfId="658"/>
    <cellStyle name="好_文体广播事业(按照总人口测算）—20080416_财力性转移支付2010年预算参考数" xfId="659"/>
    <cellStyle name="好_县市旗测算-新科目（20080626）_不含人员经费系数" xfId="660"/>
    <cellStyle name="常规 8" xfId="661"/>
    <cellStyle name="差_市辖区测算20080510_县市旗测算-新科目（含人口规模效应）" xfId="662"/>
    <cellStyle name="差_人员工资和公用经费_财力性转移支付2010年预算参考数" xfId="663"/>
    <cellStyle name="好_县区合并测算20080421_不含人员经费系数_财力性转移支付2010年预算参考数" xfId="664"/>
    <cellStyle name="差_分县成本差异系数" xfId="665"/>
    <cellStyle name="差_市辖区测算20080510" xfId="666"/>
    <cellStyle name="差_县市旗测算-新科目（20080626）_县市旗测算-新科目（含人口规模效应）" xfId="667"/>
    <cellStyle name="差_1110洱源县" xfId="668"/>
    <cellStyle name="差_2008年全省汇总收支计算表_财力性转移支付2010年预算参考数" xfId="669"/>
    <cellStyle name="普通_ 白土" xfId="670"/>
    <cellStyle name="Warning Text" xfId="671"/>
    <cellStyle name="好_行政（人员）_县市旗测算-新科目（含人口规模效应）_财力性转移支付2010年预算参考数" xfId="672"/>
    <cellStyle name="好_27重庆" xfId="673"/>
    <cellStyle name="好_平邑" xfId="674"/>
    <cellStyle name="差_1110洱源县_财力性转移支付2010年预算参考数" xfId="675"/>
    <cellStyle name="差_附表_财力性转移支付2010年预算参考数" xfId="676"/>
    <cellStyle name="差_34青海_1" xfId="677"/>
    <cellStyle name="差_核定人数下发表_财力性转移支付2010年预算参考数" xfId="678"/>
    <cellStyle name="差_卫生(按照总人口测算）—20080416_民生政策最低支出需求" xfId="679"/>
    <cellStyle name="好_0605石屏县" xfId="680"/>
    <cellStyle name="差_县市旗测算-新科目（20080626）_不含人员经费系数_财力性转移支付2010年预算参考数" xfId="681"/>
    <cellStyle name="好_14安徽" xfId="682"/>
    <cellStyle name="差_检验表（调整后）" xfId="683"/>
    <cellStyle name="差_28四川_财力性转移支付2010年预算参考数" xfId="684"/>
    <cellStyle name="40% - 强调文字颜色 1 2" xfId="685"/>
    <cellStyle name="小数" xfId="686"/>
    <cellStyle name="差_12滨州" xfId="687"/>
    <cellStyle name="好_34青海_财力性转移支付2010年预算参考数" xfId="688"/>
    <cellStyle name="差_11大理" xfId="689"/>
    <cellStyle name="Dollar (zero dec)" xfId="690"/>
    <cellStyle name="好_22湖南" xfId="691"/>
    <cellStyle name="Accent6 - 20%" xfId="692"/>
    <cellStyle name="好_县市旗测算20080508_县市旗测算-新科目（含人口规模效应）_财力性转移支付2010年预算参考数" xfId="693"/>
    <cellStyle name="Accent4 - 40%" xfId="694"/>
    <cellStyle name="Input [yellow]" xfId="695"/>
    <cellStyle name="Accent6_2006年33甘肃" xfId="696"/>
    <cellStyle name="好_0502通海县" xfId="697"/>
    <cellStyle name="差_县市旗测算20080508_民生政策最低支出需求_财力性转移支付2010年预算参考数" xfId="698"/>
    <cellStyle name="Percent [2]" xfId="699"/>
    <cellStyle name="好_20河南" xfId="700"/>
    <cellStyle name="差_市辖区测算-新科目（20080626）_财力性转移支付2010年预算参考数" xfId="701"/>
    <cellStyle name="差_2007一般预算支出口径剔除表_财力性转移支付2010年预算参考数" xfId="702"/>
    <cellStyle name="40% - Accent4" xfId="703"/>
    <cellStyle name="好_山东省民生支出标准" xfId="704"/>
    <cellStyle name="Normal - Style1" xfId="705"/>
    <cellStyle name="差_县市旗测算20080508_民生政策最低支出需求" xfId="706"/>
    <cellStyle name="Accent1 - 60%" xfId="707"/>
    <cellStyle name="差_市辖区测算-新科目（20080626）_不含人员经费系数_财力性转移支付2010年预算参考数" xfId="708"/>
    <cellStyle name="好_2008年支出调整" xfId="709"/>
    <cellStyle name="Accent4" xfId="710"/>
    <cellStyle name="60% - Accent3" xfId="711"/>
    <cellStyle name="差_2008年支出调整_财力性转移支付2010年预算参考数" xfId="712"/>
    <cellStyle name="差_成本差异系数" xfId="713"/>
    <cellStyle name="差_行政(燃修费)_财力性转移支付2010年预算参考数" xfId="714"/>
    <cellStyle name="好_县市旗测算-新科目（20080626）" xfId="715"/>
    <cellStyle name="好_2006年33甘肃" xfId="716"/>
    <cellStyle name="霓付_ +Foil &amp; -FOIL &amp; PAPER" xfId="717"/>
    <cellStyle name="Accent3" xfId="718"/>
    <cellStyle name="差_县区合并测算20080421_不含人员经费系数" xfId="719"/>
    <cellStyle name="差_530629_2006年县级财政报表附表" xfId="720"/>
    <cellStyle name="40% - 强调文字颜色 5 2" xfId="721"/>
    <cellStyle name="好_27重庆_财力性转移支付2010年预算参考数" xfId="722"/>
    <cellStyle name="好_平邑_财力性转移支付2010年预算参考数" xfId="723"/>
    <cellStyle name="差_分析缺口率_财力性转移支付2010年预算参考数" xfId="724"/>
    <cellStyle name="差_河南 缺口县区测算(地方填报白)_财力性转移支付2010年预算参考数" xfId="725"/>
    <cellStyle name="好_市辖区测算-新科目（20080626）_民生政策最低支出需求" xfId="726"/>
    <cellStyle name="千位分隔[0] 4" xfId="727"/>
    <cellStyle name="好_人员工资和公用经费2" xfId="728"/>
    <cellStyle name="差_县市旗测算20080508_不含人员经费系数_财力性转移支付2010年预算参考数" xfId="729"/>
    <cellStyle name="60% - 强调文字颜色 6 2" xfId="730"/>
    <cellStyle name="好_1110洱源县" xfId="731"/>
    <cellStyle name="好_文体广播事业(按照总人口测算）—20080416_不含人员经费系数" xfId="732"/>
    <cellStyle name="差_1_财力性转移支付2010年预算参考数" xfId="733"/>
    <cellStyle name="差_34青海_1_财力性转移支付2010年预算参考数" xfId="734"/>
    <cellStyle name="差_Book1" xfId="735"/>
    <cellStyle name="好_县市旗测算-新科目（20080627）_县市旗测算-新科目（含人口规模效应）" xfId="736"/>
    <cellStyle name="常规 2_004-2010年增消两税返还情况表" xfId="737"/>
    <cellStyle name="差_行政（人员）_财力性转移支付2010年预算参考数" xfId="738"/>
    <cellStyle name="差_卫生(按照总人口测算）—20080416" xfId="739"/>
    <cellStyle name="差_Book2_财力性转移支付2010年预算参考数" xfId="740"/>
    <cellStyle name="好_文体广播事业(按照总人口测算）—20080416_县市旗测算-新科目（含人口规模效应）" xfId="741"/>
    <cellStyle name="好_云南 缺口县区测算(地方填报)_财力性转移支付2010年预算参考数" xfId="742"/>
    <cellStyle name="差_报表" xfId="743"/>
    <cellStyle name="好_县市旗测算20080508_民生政策最低支出需求_财力性转移支付2010年预算参考数" xfId="744"/>
    <cellStyle name="好_2006年22湖南" xfId="745"/>
    <cellStyle name="差_财政供养人员" xfId="746"/>
    <cellStyle name="常规 11" xfId="747"/>
    <cellStyle name="差_其他部门(按照总人口测算）—20080416_民生政策最低支出需求" xfId="748"/>
    <cellStyle name="差_20河南" xfId="749"/>
    <cellStyle name="好_自行调整差异系数顺序_财力性转移支付2010年预算参考数" xfId="750"/>
    <cellStyle name="差_县市旗测算-新科目（20080627）_财力性转移支付2010年预算参考数" xfId="751"/>
    <cellStyle name="好_行政公检法测算" xfId="752"/>
    <cellStyle name="差_县区合并测算20080421_民生政策最低支出需求_财力性转移支付2010年预算参考数" xfId="753"/>
    <cellStyle name="差_县市旗测算-新科目（20080627）_县市旗测算-新科目（含人口规模效应）_财力性转移支付2010年预算参考数" xfId="754"/>
    <cellStyle name="差_数据--基础数据--预算组--2015年人代会预算部分--2015.01.20--人代会前第6稿--按姚局意见改--调市级项级明细" xfId="755"/>
    <cellStyle name="差_2008年支出核定" xfId="756"/>
    <cellStyle name="差_测算结果" xfId="757"/>
    <cellStyle name="差_成本差异系数_财力性转移支付2010年预算参考数" xfId="758"/>
    <cellStyle name="差_农林水和城市维护标准支出20080505－县区合计" xfId="759"/>
    <cellStyle name="差_城建部门" xfId="760"/>
    <cellStyle name="差_第一部分：综合全" xfId="761"/>
    <cellStyle name="差_教育(按照总人口测算）—20080416_财力性转移支付2010年预算参考数" xfId="762"/>
    <cellStyle name="好_卫生(按照总人口测算）—20080416" xfId="763"/>
    <cellStyle name="好_县区合并测算20080421_县市旗测算-新科目（含人口规模效应）" xfId="764"/>
    <cellStyle name="好_云南省2008年转移支付测算——州市本级考核部分及政策性测算_财力性转移支付2010年预算参考数" xfId="765"/>
    <cellStyle name="差_市辖区测算20080510_不含人员经费系数" xfId="766"/>
    <cellStyle name="差_分县成本差异系数_不含人员经费系数" xfId="767"/>
    <cellStyle name="好_县市旗测算-新科目（20080627）_不含人员经费系数" xfId="768"/>
    <cellStyle name="分级显示行_1_13区汇总" xfId="769"/>
    <cellStyle name="差_汇总-县级财政报表附表" xfId="770"/>
    <cellStyle name="差_附表" xfId="771"/>
    <cellStyle name="好_530629_2006年县级财政报表附表" xfId="772"/>
    <cellStyle name="好_缺口县区测算(财政部标准)" xfId="773"/>
    <cellStyle name="好_测算结果汇总_财力性转移支付2010年预算参考数" xfId="774"/>
    <cellStyle name="差_河南 缺口县区测算(地方填报)" xfId="775"/>
    <cellStyle name="差_河南 缺口县区测算(地方填报)_财力性转移支付2010年预算参考数" xfId="776"/>
    <cellStyle name="差_行政（人员）_不含人员经费系数_财力性转移支付2010年预算参考数" xfId="777"/>
    <cellStyle name="差_核定人数对比_财力性转移支付2010年预算参考数" xfId="778"/>
    <cellStyle name="好_其他部门(按照总人口测算）—20080416_民生政策最低支出需求" xfId="779"/>
    <cellStyle name="差_危改资金测算" xfId="780"/>
    <cellStyle name="好_1" xfId="781"/>
    <cellStyle name="差_汇总表" xfId="782"/>
    <cellStyle name="好_县区合并测算20080423(按照各省比重）_县市旗测算-新科目（含人口规模效应）_财力性转移支付2010年预算参考数" xfId="783"/>
    <cellStyle name="差_县区合并测算20080421" xfId="784"/>
    <cellStyle name="差_汇总表4" xfId="785"/>
    <cellStyle name="烹拳_ +Foil &amp; -FOIL &amp; PAPER" xfId="786"/>
    <cellStyle name="差_重点民生支出需求测算表社保（农村低保）081112" xfId="787"/>
    <cellStyle name="差_汇总表提前告知区县" xfId="788"/>
    <cellStyle name="差_检验表" xfId="789"/>
    <cellStyle name="差_县市旗测算-新科目（20080626）" xfId="790"/>
    <cellStyle name="常规 9" xfId="791"/>
    <cellStyle name="好_汇总表" xfId="792"/>
    <cellStyle name="常规_新科目人代会报表---报送人大财经委稿" xfId="793"/>
    <cellStyle name="差_教育(按照总人口测算）—20080416_县市旗测算-新科目（含人口规模效应）" xfId="794"/>
    <cellStyle name="差_农林水和城市维护标准支出20080505－县区合计_民生政策最低支出需求" xfId="795"/>
    <cellStyle name="差_卫生(按照总人口测算）—20080416_县市旗测算-新科目（含人口规模效应）_财力性转移支付2010年预算参考数" xfId="796"/>
    <cellStyle name="差_人员工资和公用经费2" xfId="797"/>
    <cellStyle name="差_行政(燃修费)_不含人员经费系数" xfId="798"/>
    <cellStyle name="常规 2" xfId="799"/>
    <cellStyle name="差_民生政策最低支出需求_财力性转移支付2010年预算参考数" xfId="800"/>
    <cellStyle name="常规_（20091202）人代会附表-表样" xfId="801"/>
    <cellStyle name="差_2008年支出调整" xfId="802"/>
    <cellStyle name="好_2007年收支情况及2008年收支预计表(汇总表)_财力性转移支付2010年预算参考数" xfId="803"/>
    <cellStyle name="差_社保处下达区县2015年指标（第二批）" xfId="804"/>
    <cellStyle name="差_县区合并测算20080421_县市旗测算-新科目（含人口规模效应）" xfId="805"/>
    <cellStyle name="好_县区合并测算20080423(按照各省比重）_民生政策最低支出需求_财力性转移支付2010年预算参考数" xfId="806"/>
    <cellStyle name="差_农林水和城市维护标准支出20080505－县区合计_县市旗测算-新科目（含人口规模效应）_财力性转移支付2010年预算参考数" xfId="807"/>
    <cellStyle name="常规 22" xfId="808"/>
    <cellStyle name="常规 17" xfId="809"/>
    <cellStyle name="好_总人口_财力性转移支付2010年预算参考数" xfId="810"/>
    <cellStyle name="常规 4" xfId="811"/>
    <cellStyle name="差_危改资金测算_财力性转移支付2010年预算参考数" xfId="812"/>
    <cellStyle name="差_缺口县区测算（11.13）" xfId="813"/>
    <cellStyle name="差_2008年全省汇总收支计算表" xfId="814"/>
    <cellStyle name="HEADING1" xfId="815"/>
    <cellStyle name="差_缺口县区测算(按2007支出增长25%测算)" xfId="816"/>
    <cellStyle name="差_缺口县区测算_财力性转移支付2010年预算参考数" xfId="817"/>
    <cellStyle name="差_市辖区测算-新科目（20080626）_县市旗测算-新科目（含人口规模效应）_财力性转移支付2010年预算参考数" xfId="818"/>
    <cellStyle name="差_市辖区测算-新科目（20080626）_不含人员经费系数" xfId="819"/>
    <cellStyle name="好_文体广播事业(按照总人口测算）—20080416_民生政策最低支出需求_财力性转移支付2010年预算参考数" xfId="820"/>
    <cellStyle name="差_2007年收支情况及2008年收支预计表(汇总表)_财力性转移支付2010年预算参考数" xfId="821"/>
    <cellStyle name="差_文体广播事业(按照总人口测算）—20080416_县市旗测算-新科目（含人口规模效应）_财力性转移支付2010年预算参考数" xfId="822"/>
    <cellStyle name="好_行政公检法测算_民生政策最低支出需求_财力性转移支付2010年预算参考数" xfId="823"/>
    <cellStyle name="好_行政（人员）_民生政策最低支出需求" xfId="824"/>
    <cellStyle name="常规 21" xfId="825"/>
    <cellStyle name="常规 16" xfId="826"/>
    <cellStyle name="差_县区合并测算20080423(按照各省比重）_不含人员经费系数_财力性转移支付2010年预算参考数" xfId="827"/>
    <cellStyle name="差_县区合并测算20080423(按照各省比重）_财力性转移支付2010年预算参考数" xfId="828"/>
    <cellStyle name="常规 27" xfId="829"/>
    <cellStyle name="差_县区合并测算20080423(按照各省比重）_民生政策最低支出需求" xfId="830"/>
    <cellStyle name="差_县市旗测算20080508_财力性转移支付2010年预算参考数" xfId="831"/>
    <cellStyle name="40% - Accent1" xfId="832"/>
    <cellStyle name="好_市辖区测算-新科目（20080626）_民生政策最低支出需求_财力性转移支付2010年预算参考数" xfId="833"/>
    <cellStyle name="差_县市旗测算-新科目（20080627）_民生政策最低支出需求_财力性转移支付2010年预算参考数" xfId="834"/>
    <cellStyle name="差_2006年33甘肃" xfId="835"/>
    <cellStyle name="差_行政(燃修费)" xfId="836"/>
    <cellStyle name="烹拳 [0]_ +Foil &amp; -FOIL &amp; PAPER" xfId="837"/>
    <cellStyle name="好_测算结果汇总" xfId="838"/>
    <cellStyle name="差_行政(燃修费)_不含人员经费系数_财力性转移支付2010年预算参考数" xfId="839"/>
    <cellStyle name="差_行政(燃修费)_民生政策最低支出需求_财力性转移支付2010年预算参考数" xfId="840"/>
    <cellStyle name="差_行政(燃修费)_县市旗测算-新科目（含人口规模效应）_财力性转移支付2010年预算参考数" xfId="841"/>
    <cellStyle name="常规_2010年人代会报表" xfId="84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6" Type="http://schemas.openxmlformats.org/officeDocument/2006/relationships/sharedStrings" Target="sharedStrings.xml"/><Relationship Id="rId25" Type="http://schemas.openxmlformats.org/officeDocument/2006/relationships/styles" Target="styles.xml"/><Relationship Id="rId24" Type="http://schemas.openxmlformats.org/officeDocument/2006/relationships/theme" Target="theme/theme1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1"/>
  </sheetPr>
  <dimension ref="A1:N31"/>
  <sheetViews>
    <sheetView showGridLines="0" zoomScale="70" zoomScaleNormal="70" workbookViewId="0">
      <selection activeCell="N9" sqref="N9"/>
    </sheetView>
  </sheetViews>
  <sheetFormatPr defaultColWidth="8.75" defaultRowHeight="14.25"/>
  <cols>
    <col min="1" max="1" width="9" style="78"/>
    <col min="2" max="2" width="9.5" style="78" customWidth="1"/>
    <col min="3" max="3" width="9.625" style="78" customWidth="1"/>
    <col min="4" max="5" width="9" style="78"/>
    <col min="6" max="6" width="28" style="78"/>
    <col min="7" max="10" width="9" style="78"/>
    <col min="11" max="11" width="7.375" style="78" customWidth="1"/>
    <col min="12" max="32" width="9" style="78"/>
    <col min="33" max="256" width="8.75" style="78"/>
    <col min="257" max="16384" width="8.75" style="5"/>
  </cols>
  <sheetData>
    <row r="1" ht="20.25" spans="1:11">
      <c r="A1" s="350" t="s">
        <v>0</v>
      </c>
      <c r="J1" s="90"/>
      <c r="K1" s="90"/>
    </row>
    <row r="2" ht="71.25" customHeight="1" spans="1:11">
      <c r="A2" s="79" t="s">
        <v>1</v>
      </c>
      <c r="B2" s="79"/>
      <c r="C2" s="79"/>
      <c r="D2" s="80"/>
      <c r="E2" s="80"/>
      <c r="I2" s="91"/>
      <c r="J2" s="91"/>
      <c r="K2" s="91"/>
    </row>
    <row r="3" s="349" customFormat="1" ht="29.25" customHeight="1" spans="1:1">
      <c r="A3" s="351"/>
    </row>
    <row r="4" ht="56.25" customHeight="1"/>
    <row r="5" ht="111" customHeight="1" spans="1:11">
      <c r="A5" s="352" t="s">
        <v>2</v>
      </c>
      <c r="B5" s="352"/>
      <c r="C5" s="352"/>
      <c r="D5" s="352"/>
      <c r="E5" s="352"/>
      <c r="F5" s="352"/>
      <c r="G5" s="352"/>
      <c r="H5" s="352"/>
      <c r="I5" s="352"/>
      <c r="J5" s="352"/>
      <c r="K5" s="352"/>
    </row>
    <row r="7" customHeight="1" spans="5:7">
      <c r="E7" s="82"/>
      <c r="F7" s="82"/>
      <c r="G7" s="82"/>
    </row>
    <row r="8" customHeight="1" spans="5:7">
      <c r="E8" s="82"/>
      <c r="F8" s="82"/>
      <c r="G8" s="82"/>
    </row>
    <row r="9" customHeight="1" spans="5:7">
      <c r="E9" s="82"/>
      <c r="F9" s="82"/>
      <c r="G9" s="82"/>
    </row>
    <row r="10" ht="6" customHeight="1" spans="1:11">
      <c r="A10" s="83"/>
      <c r="B10" s="83"/>
      <c r="C10" s="83"/>
      <c r="D10" s="83"/>
      <c r="E10" s="83"/>
      <c r="F10" s="83"/>
      <c r="G10" s="83"/>
      <c r="H10" s="83"/>
      <c r="I10" s="83"/>
      <c r="J10" s="83"/>
      <c r="K10" s="83"/>
    </row>
    <row r="11" ht="13.5" hidden="1" spans="1:11">
      <c r="A11" s="83"/>
      <c r="B11" s="83"/>
      <c r="C11" s="83"/>
      <c r="D11" s="83"/>
      <c r="E11" s="83"/>
      <c r="F11" s="83"/>
      <c r="G11" s="83"/>
      <c r="H11" s="83"/>
      <c r="I11" s="83"/>
      <c r="J11" s="83"/>
      <c r="K11" s="83"/>
    </row>
    <row r="12" ht="13.5" hidden="1" spans="1:11">
      <c r="A12" s="83"/>
      <c r="B12" s="83"/>
      <c r="C12" s="83"/>
      <c r="D12" s="83"/>
      <c r="E12" s="83"/>
      <c r="F12" s="83"/>
      <c r="G12" s="83"/>
      <c r="H12" s="83"/>
      <c r="I12" s="83"/>
      <c r="J12" s="83"/>
      <c r="K12" s="83"/>
    </row>
    <row r="13" ht="13.5" hidden="1" spans="1:11">
      <c r="A13" s="83"/>
      <c r="B13" s="83"/>
      <c r="C13" s="83"/>
      <c r="D13" s="83"/>
      <c r="E13" s="83"/>
      <c r="F13" s="83"/>
      <c r="G13" s="83"/>
      <c r="H13" s="83"/>
      <c r="I13" s="83"/>
      <c r="J13" s="83"/>
      <c r="K13" s="83"/>
    </row>
    <row r="14" ht="13.5" spans="1:11">
      <c r="A14" s="83"/>
      <c r="B14" s="83"/>
      <c r="C14" s="83"/>
      <c r="D14" s="83"/>
      <c r="E14" s="83"/>
      <c r="F14" s="83"/>
      <c r="G14" s="83"/>
      <c r="H14" s="83"/>
      <c r="I14" s="83"/>
      <c r="J14" s="83"/>
      <c r="K14" s="83"/>
    </row>
    <row r="15" ht="13.5" spans="1:11">
      <c r="A15" s="83"/>
      <c r="B15" s="83"/>
      <c r="C15" s="83"/>
      <c r="D15" s="83"/>
      <c r="E15" s="83"/>
      <c r="F15" s="83"/>
      <c r="G15" s="83"/>
      <c r="H15" s="83"/>
      <c r="I15" s="83"/>
      <c r="J15" s="83"/>
      <c r="K15" s="83"/>
    </row>
    <row r="16" ht="13.5" spans="1:11">
      <c r="A16" s="83"/>
      <c r="B16" s="83"/>
      <c r="C16" s="83"/>
      <c r="D16" s="83"/>
      <c r="E16" s="83"/>
      <c r="F16" s="83"/>
      <c r="G16" s="83"/>
      <c r="H16" s="83"/>
      <c r="I16" s="83"/>
      <c r="J16" s="83"/>
      <c r="K16" s="83"/>
    </row>
    <row r="17" ht="13.5" spans="1:11">
      <c r="A17" s="83"/>
      <c r="B17" s="83"/>
      <c r="C17" s="83"/>
      <c r="D17" s="83"/>
      <c r="E17" s="83"/>
      <c r="F17" s="83"/>
      <c r="G17" s="83"/>
      <c r="H17" s="83"/>
      <c r="I17" s="83"/>
      <c r="J17" s="83"/>
      <c r="K17" s="83"/>
    </row>
    <row r="18" ht="13.5" spans="1:11">
      <c r="A18" s="83"/>
      <c r="B18" s="83"/>
      <c r="C18" s="83"/>
      <c r="D18" s="83"/>
      <c r="E18" s="83"/>
      <c r="F18" s="83"/>
      <c r="G18" s="83"/>
      <c r="H18" s="83"/>
      <c r="I18" s="83"/>
      <c r="J18" s="83"/>
      <c r="K18" s="83"/>
    </row>
    <row r="21" ht="47.25" customHeight="1" spans="1:11">
      <c r="A21" s="85"/>
      <c r="B21" s="85"/>
      <c r="C21" s="85"/>
      <c r="D21" s="85"/>
      <c r="E21" s="85"/>
      <c r="G21" s="85"/>
      <c r="H21" s="85"/>
      <c r="I21" s="85"/>
      <c r="J21" s="85"/>
      <c r="K21" s="85"/>
    </row>
    <row r="22" ht="35.25" spans="1:11">
      <c r="A22" s="85"/>
      <c r="B22" s="85"/>
      <c r="C22" s="85"/>
      <c r="D22" s="85"/>
      <c r="E22" s="85"/>
      <c r="F22" s="353"/>
      <c r="G22" s="85"/>
      <c r="H22" s="85"/>
      <c r="I22" s="85"/>
      <c r="J22" s="85"/>
      <c r="K22" s="85"/>
    </row>
    <row r="23" ht="45" customHeight="1" spans="1:14">
      <c r="A23" s="85"/>
      <c r="B23" s="85"/>
      <c r="C23" s="85"/>
      <c r="D23" s="85"/>
      <c r="E23" s="85"/>
      <c r="F23" s="353"/>
      <c r="G23" s="85"/>
      <c r="H23" s="85"/>
      <c r="L23" s="354"/>
      <c r="M23" s="354"/>
      <c r="N23" s="354"/>
    </row>
    <row r="24" ht="35.25" spans="1:11">
      <c r="A24" s="85"/>
      <c r="B24" s="85"/>
      <c r="C24" s="85"/>
      <c r="D24" s="85"/>
      <c r="E24" s="85"/>
      <c r="F24" s="85"/>
      <c r="G24" s="85"/>
      <c r="H24" s="85"/>
      <c r="I24" s="85"/>
      <c r="J24" s="85"/>
      <c r="K24" s="85"/>
    </row>
    <row r="25" spans="1:11">
      <c r="A25" s="87"/>
      <c r="B25" s="87"/>
      <c r="C25" s="87"/>
      <c r="D25" s="87"/>
      <c r="E25" s="87"/>
      <c r="F25" s="87"/>
      <c r="G25" s="87"/>
      <c r="H25" s="87"/>
      <c r="I25" s="87"/>
      <c r="J25" s="87"/>
      <c r="K25" s="87"/>
    </row>
    <row r="26" ht="13.5" spans="1:11">
      <c r="A26" s="88"/>
      <c r="B26" s="88"/>
      <c r="C26" s="88"/>
      <c r="D26" s="88"/>
      <c r="E26" s="88"/>
      <c r="F26" s="88"/>
      <c r="G26" s="88"/>
      <c r="H26" s="88"/>
      <c r="I26" s="88"/>
      <c r="J26" s="88"/>
      <c r="K26" s="88"/>
    </row>
    <row r="27" ht="35.25" customHeight="1" spans="1:11">
      <c r="A27" s="88"/>
      <c r="B27" s="88"/>
      <c r="C27" s="88"/>
      <c r="D27" s="88"/>
      <c r="E27" s="88"/>
      <c r="F27" s="88"/>
      <c r="G27" s="88"/>
      <c r="H27" s="88"/>
      <c r="I27" s="88"/>
      <c r="J27" s="88"/>
      <c r="K27" s="88"/>
    </row>
    <row r="28" ht="3.75" customHeight="1" spans="6:11">
      <c r="F28" s="89"/>
      <c r="G28" s="89"/>
      <c r="H28" s="89"/>
      <c r="I28" s="89"/>
      <c r="J28" s="89"/>
      <c r="K28" s="89"/>
    </row>
    <row r="29" hidden="1" customHeight="1" spans="6:11">
      <c r="F29" s="89"/>
      <c r="G29" s="89"/>
      <c r="H29" s="89"/>
      <c r="I29" s="89"/>
      <c r="J29" s="89"/>
      <c r="K29" s="89"/>
    </row>
    <row r="30" hidden="1" customHeight="1" spans="6:11">
      <c r="F30" s="89"/>
      <c r="G30" s="89"/>
      <c r="H30" s="89"/>
      <c r="I30" s="89"/>
      <c r="J30" s="89"/>
      <c r="K30" s="89"/>
    </row>
    <row r="31" ht="23.25" customHeight="1" spans="6:11">
      <c r="F31" s="89"/>
      <c r="G31" s="89"/>
      <c r="H31" s="89"/>
      <c r="I31" s="89"/>
      <c r="J31" s="89"/>
      <c r="K31" s="89"/>
    </row>
  </sheetData>
  <mergeCells count="8">
    <mergeCell ref="J1:K1"/>
    <mergeCell ref="A2:C2"/>
    <mergeCell ref="I2:K2"/>
    <mergeCell ref="A5:K5"/>
    <mergeCell ref="L23:N23"/>
    <mergeCell ref="E7:G9"/>
    <mergeCell ref="A10:K18"/>
    <mergeCell ref="A26:K27"/>
  </mergeCells>
  <printOptions horizontalCentered="1" verticalCentered="1"/>
  <pageMargins left="0.590277777777778" right="0.590277777777778" top="0.786805555555556" bottom="0.786805555555556" header="0.590277777777778" footer="0.239583333333333"/>
  <pageSetup paperSize="9" scale="79" orientation="landscape" horizont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0"/>
  </sheetPr>
  <dimension ref="A1:K39"/>
  <sheetViews>
    <sheetView showGridLines="0" zoomScale="50" zoomScaleNormal="50" workbookViewId="0">
      <selection activeCell="J26" sqref="J26"/>
    </sheetView>
  </sheetViews>
  <sheetFormatPr defaultColWidth="8.75" defaultRowHeight="14.25"/>
  <cols>
    <col min="1" max="5" width="9" style="78"/>
    <col min="6" max="6" width="26.375" style="78"/>
    <col min="7" max="32" width="9" style="78"/>
    <col min="33" max="256" width="8.75" style="78"/>
    <col min="257" max="16384" width="8.75" style="5"/>
  </cols>
  <sheetData>
    <row r="1" spans="10:11">
      <c r="J1" s="90"/>
      <c r="K1" s="90"/>
    </row>
    <row r="2" ht="71.25" customHeight="1" spans="1:11">
      <c r="A2" s="79"/>
      <c r="B2" s="79"/>
      <c r="C2" s="79"/>
      <c r="D2" s="80"/>
      <c r="E2" s="80"/>
      <c r="J2" s="91"/>
      <c r="K2" s="91"/>
    </row>
    <row r="3" ht="71.25" customHeight="1" spans="1:11">
      <c r="A3" s="79"/>
      <c r="B3" s="79"/>
      <c r="C3" s="79"/>
      <c r="D3" s="80"/>
      <c r="E3" s="80"/>
      <c r="J3" s="91"/>
      <c r="K3" s="91"/>
    </row>
    <row r="4" ht="157.5" customHeight="1" spans="1:11">
      <c r="A4" s="81" t="s">
        <v>3</v>
      </c>
      <c r="B4" s="81"/>
      <c r="C4" s="81"/>
      <c r="D4" s="81"/>
      <c r="E4" s="81"/>
      <c r="F4" s="81"/>
      <c r="G4" s="81"/>
      <c r="H4" s="81"/>
      <c r="I4" s="81"/>
      <c r="J4" s="81"/>
      <c r="K4" s="81"/>
    </row>
    <row r="6" customHeight="1" spans="5:7">
      <c r="E6" s="82"/>
      <c r="F6" s="82"/>
      <c r="G6" s="82"/>
    </row>
    <row r="7" customHeight="1" spans="5:7">
      <c r="E7" s="82"/>
      <c r="F7" s="82"/>
      <c r="G7" s="82"/>
    </row>
    <row r="8" customHeight="1" spans="5:7">
      <c r="E8" s="82"/>
      <c r="F8" s="82"/>
      <c r="G8" s="82"/>
    </row>
    <row r="9" ht="6" customHeight="1" spans="1:11">
      <c r="A9" s="83"/>
      <c r="B9" s="83"/>
      <c r="C9" s="83"/>
      <c r="D9" s="83"/>
      <c r="E9" s="83"/>
      <c r="F9" s="83"/>
      <c r="G9" s="83"/>
      <c r="H9" s="83"/>
      <c r="I9" s="83"/>
      <c r="J9" s="83"/>
      <c r="K9" s="83"/>
    </row>
    <row r="10" ht="13.5" hidden="1" spans="1:11">
      <c r="A10" s="83"/>
      <c r="B10" s="83"/>
      <c r="C10" s="83"/>
      <c r="D10" s="83"/>
      <c r="E10" s="83"/>
      <c r="F10" s="83"/>
      <c r="G10" s="83"/>
      <c r="H10" s="83"/>
      <c r="I10" s="83"/>
      <c r="J10" s="83"/>
      <c r="K10" s="83"/>
    </row>
    <row r="11" ht="13.5" hidden="1" spans="1:11">
      <c r="A11" s="83"/>
      <c r="B11" s="83"/>
      <c r="C11" s="83"/>
      <c r="D11" s="83"/>
      <c r="E11" s="83"/>
      <c r="F11" s="83"/>
      <c r="G11" s="83"/>
      <c r="H11" s="83"/>
      <c r="I11" s="83"/>
      <c r="J11" s="83"/>
      <c r="K11" s="83"/>
    </row>
    <row r="12" ht="13.5" hidden="1" spans="1:11">
      <c r="A12" s="83"/>
      <c r="B12" s="83"/>
      <c r="C12" s="83"/>
      <c r="D12" s="83"/>
      <c r="E12" s="83"/>
      <c r="F12" s="83"/>
      <c r="G12" s="83"/>
      <c r="H12" s="83"/>
      <c r="I12" s="83"/>
      <c r="J12" s="83"/>
      <c r="K12" s="83"/>
    </row>
    <row r="13" ht="13.5" spans="1:11">
      <c r="A13" s="83"/>
      <c r="B13" s="83"/>
      <c r="C13" s="83"/>
      <c r="D13" s="83"/>
      <c r="E13" s="83"/>
      <c r="F13" s="83"/>
      <c r="G13" s="83"/>
      <c r="H13" s="83"/>
      <c r="I13" s="83"/>
      <c r="J13" s="83"/>
      <c r="K13" s="83"/>
    </row>
    <row r="14" ht="13.5" spans="1:11">
      <c r="A14" s="83"/>
      <c r="B14" s="83"/>
      <c r="C14" s="83"/>
      <c r="D14" s="83"/>
      <c r="E14" s="83"/>
      <c r="F14" s="83"/>
      <c r="G14" s="83"/>
      <c r="H14" s="83"/>
      <c r="I14" s="83"/>
      <c r="J14" s="83"/>
      <c r="K14" s="83"/>
    </row>
    <row r="15" ht="13.5" spans="1:11">
      <c r="A15" s="83"/>
      <c r="B15" s="83"/>
      <c r="C15" s="83"/>
      <c r="D15" s="83"/>
      <c r="E15" s="83"/>
      <c r="F15" s="83"/>
      <c r="G15" s="83"/>
      <c r="H15" s="83"/>
      <c r="I15" s="83"/>
      <c r="J15" s="83"/>
      <c r="K15" s="83"/>
    </row>
    <row r="16" ht="13.5" spans="1:11">
      <c r="A16" s="83"/>
      <c r="B16" s="83"/>
      <c r="C16" s="83"/>
      <c r="D16" s="83"/>
      <c r="E16" s="83"/>
      <c r="F16" s="83"/>
      <c r="G16" s="83"/>
      <c r="H16" s="83"/>
      <c r="I16" s="83"/>
      <c r="J16" s="83"/>
      <c r="K16" s="83"/>
    </row>
    <row r="17" ht="13.5" spans="1:11">
      <c r="A17" s="83"/>
      <c r="B17" s="83"/>
      <c r="C17" s="83"/>
      <c r="D17" s="83"/>
      <c r="E17" s="83"/>
      <c r="F17" s="83"/>
      <c r="G17" s="83"/>
      <c r="H17" s="83"/>
      <c r="I17" s="83"/>
      <c r="J17" s="83"/>
      <c r="K17" s="83"/>
    </row>
    <row r="22" ht="101.25" customHeight="1"/>
    <row r="23" ht="11.25" customHeight="1"/>
    <row r="26" ht="27" spans="6:6">
      <c r="F26" s="84"/>
    </row>
    <row r="28" ht="47.25" customHeight="1" spans="1:11">
      <c r="A28" s="85"/>
      <c r="B28" s="85"/>
      <c r="C28" s="85"/>
      <c r="D28" s="85"/>
      <c r="E28" s="85"/>
      <c r="F28" s="85"/>
      <c r="G28" s="85"/>
      <c r="H28" s="85"/>
      <c r="I28" s="85"/>
      <c r="J28" s="85"/>
      <c r="K28" s="85"/>
    </row>
    <row r="29" ht="35.25" spans="1:11">
      <c r="A29" s="85"/>
      <c r="B29" s="85"/>
      <c r="C29" s="85"/>
      <c r="D29" s="85"/>
      <c r="E29" s="85"/>
      <c r="F29" s="86"/>
      <c r="G29" s="85"/>
      <c r="H29" s="85"/>
      <c r="I29" s="85"/>
      <c r="J29" s="85"/>
      <c r="K29" s="85"/>
    </row>
    <row r="30" ht="35.25" spans="1:11">
      <c r="A30" s="85"/>
      <c r="B30" s="85"/>
      <c r="C30" s="85"/>
      <c r="D30" s="85"/>
      <c r="E30" s="85"/>
      <c r="F30" s="85"/>
      <c r="G30" s="85"/>
      <c r="H30" s="85"/>
      <c r="I30" s="85"/>
      <c r="J30" s="85"/>
      <c r="K30" s="85"/>
    </row>
    <row r="31" ht="35.25" spans="1:11">
      <c r="A31" s="85"/>
      <c r="B31" s="85"/>
      <c r="C31" s="85"/>
      <c r="D31" s="85"/>
      <c r="E31" s="85"/>
      <c r="F31" s="85"/>
      <c r="G31" s="85"/>
      <c r="H31" s="85"/>
      <c r="I31" s="85"/>
      <c r="J31" s="85"/>
      <c r="K31" s="85"/>
    </row>
    <row r="32" ht="35.25" spans="1:11">
      <c r="A32" s="85"/>
      <c r="B32" s="85"/>
      <c r="C32" s="85"/>
      <c r="D32" s="85"/>
      <c r="E32" s="85"/>
      <c r="F32" s="85"/>
      <c r="G32" s="85"/>
      <c r="H32" s="85"/>
      <c r="I32" s="85"/>
      <c r="J32" s="85"/>
      <c r="K32" s="85"/>
    </row>
    <row r="33" spans="1:11">
      <c r="A33" s="87"/>
      <c r="B33" s="87"/>
      <c r="C33" s="87"/>
      <c r="D33" s="87"/>
      <c r="E33" s="87"/>
      <c r="F33" s="87"/>
      <c r="G33" s="87"/>
      <c r="H33" s="87"/>
      <c r="I33" s="87"/>
      <c r="J33" s="87"/>
      <c r="K33" s="87"/>
    </row>
    <row r="34" ht="13.5" spans="1:11">
      <c r="A34" s="88"/>
      <c r="B34" s="88"/>
      <c r="C34" s="88"/>
      <c r="D34" s="88"/>
      <c r="E34" s="88"/>
      <c r="F34" s="88"/>
      <c r="G34" s="88"/>
      <c r="H34" s="88"/>
      <c r="I34" s="88"/>
      <c r="J34" s="88"/>
      <c r="K34" s="88"/>
    </row>
    <row r="35" ht="35.25" customHeight="1" spans="1:11">
      <c r="A35" s="88"/>
      <c r="B35" s="88"/>
      <c r="C35" s="88"/>
      <c r="D35" s="88"/>
      <c r="E35" s="88"/>
      <c r="F35" s="88"/>
      <c r="G35" s="88"/>
      <c r="H35" s="88"/>
      <c r="I35" s="88"/>
      <c r="J35" s="88"/>
      <c r="K35" s="88"/>
    </row>
    <row r="36" ht="3.75" customHeight="1" spans="6:11">
      <c r="F36" s="89"/>
      <c r="G36" s="89"/>
      <c r="H36" s="89"/>
      <c r="I36" s="89"/>
      <c r="J36" s="89"/>
      <c r="K36" s="89"/>
    </row>
    <row r="37" hidden="1" customHeight="1" spans="6:11">
      <c r="F37" s="89"/>
      <c r="G37" s="89"/>
      <c r="H37" s="89"/>
      <c r="I37" s="89"/>
      <c r="J37" s="89"/>
      <c r="K37" s="89"/>
    </row>
    <row r="38" hidden="1" customHeight="1" spans="6:11">
      <c r="F38" s="89"/>
      <c r="G38" s="89"/>
      <c r="H38" s="89"/>
      <c r="I38" s="89"/>
      <c r="J38" s="89"/>
      <c r="K38" s="89"/>
    </row>
    <row r="39" ht="23.25" customHeight="1" spans="6:11">
      <c r="F39" s="89"/>
      <c r="G39" s="89"/>
      <c r="H39" s="89"/>
      <c r="I39" s="89"/>
      <c r="J39" s="89"/>
      <c r="K39" s="89"/>
    </row>
  </sheetData>
  <mergeCells count="7">
    <mergeCell ref="J1:K1"/>
    <mergeCell ref="A2:C2"/>
    <mergeCell ref="J2:K2"/>
    <mergeCell ref="A4:K4"/>
    <mergeCell ref="E6:G8"/>
    <mergeCell ref="A9:K17"/>
    <mergeCell ref="A34:K35"/>
  </mergeCells>
  <printOptions horizontalCentered="1" verticalCentered="1"/>
  <pageMargins left="0.588888888888889" right="0.588888888888889" top="0.788888888888889" bottom="0.788888888888889" header="0.588888888888889" footer="0.238888888888889"/>
  <pageSetup paperSize="9" scale="72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9"/>
  <sheetViews>
    <sheetView showGridLines="0" workbookViewId="0">
      <pane xSplit="1" ySplit="4" topLeftCell="B5" activePane="bottomRight" state="frozen"/>
      <selection/>
      <selection pane="topRight"/>
      <selection pane="bottomLeft"/>
      <selection pane="bottomRight" activeCell="L15" sqref="L15"/>
    </sheetView>
  </sheetViews>
  <sheetFormatPr defaultColWidth="8.75" defaultRowHeight="13.5"/>
  <cols>
    <col min="1" max="1" width="35.25" style="320" customWidth="1"/>
    <col min="2" max="4" width="13.875" style="321" customWidth="1"/>
    <col min="5" max="6" width="12.125" style="321" customWidth="1"/>
    <col min="7" max="7" width="13.875" style="321" customWidth="1"/>
    <col min="8" max="8" width="12.375" style="322" customWidth="1"/>
    <col min="9" max="9" width="14.75" style="320" customWidth="1"/>
    <col min="10" max="28" width="9" style="320" customWidth="1"/>
    <col min="29" max="16384" width="8.75" style="320"/>
  </cols>
  <sheetData>
    <row r="1" ht="20.25" spans="1:1">
      <c r="A1" s="323" t="s">
        <v>4</v>
      </c>
    </row>
    <row r="2" s="316" customFormat="1" ht="71.25" customHeight="1" spans="1:9">
      <c r="A2" s="324" t="s">
        <v>5</v>
      </c>
      <c r="B2" s="347"/>
      <c r="C2" s="347"/>
      <c r="D2" s="347"/>
      <c r="E2" s="347"/>
      <c r="F2" s="347"/>
      <c r="G2" s="347"/>
      <c r="H2" s="347"/>
      <c r="I2" s="348"/>
    </row>
    <row r="3" ht="23.1" customHeight="1" spans="1:9">
      <c r="A3" s="325"/>
      <c r="B3" s="326"/>
      <c r="C3" s="326"/>
      <c r="D3" s="326"/>
      <c r="E3" s="326"/>
      <c r="F3" s="326"/>
      <c r="G3" s="326"/>
      <c r="H3" s="327" t="s">
        <v>6</v>
      </c>
      <c r="I3" s="342"/>
    </row>
    <row r="4" s="317" customFormat="1" ht="36" customHeight="1" spans="1:9">
      <c r="A4" s="328" t="s">
        <v>7</v>
      </c>
      <c r="B4" s="290" t="s">
        <v>8</v>
      </c>
      <c r="C4" s="290" t="s">
        <v>9</v>
      </c>
      <c r="D4" s="290" t="s">
        <v>10</v>
      </c>
      <c r="E4" s="290" t="s">
        <v>11</v>
      </c>
      <c r="F4" s="291" t="s">
        <v>12</v>
      </c>
      <c r="G4" s="290" t="s">
        <v>13</v>
      </c>
      <c r="H4" s="312" t="s">
        <v>14</v>
      </c>
      <c r="I4" s="343"/>
    </row>
    <row r="5" ht="24.75" customHeight="1" spans="1:9">
      <c r="A5" s="329" t="s">
        <v>15</v>
      </c>
      <c r="B5" s="330">
        <f>B6+B21</f>
        <v>586793</v>
      </c>
      <c r="C5" s="330">
        <f>C6+C21</f>
        <v>620000</v>
      </c>
      <c r="D5" s="330">
        <f>D6+D21</f>
        <v>621597</v>
      </c>
      <c r="E5" s="331">
        <f>D5/C5</f>
        <v>1.00257580645161</v>
      </c>
      <c r="F5" s="331">
        <v>0.06</v>
      </c>
      <c r="G5" s="330">
        <f>G6+G21</f>
        <v>634000</v>
      </c>
      <c r="H5" s="332">
        <f>(G5-D5)/D5</f>
        <v>0.0199534425037444</v>
      </c>
      <c r="I5" s="344"/>
    </row>
    <row r="6" s="318" customFormat="1" ht="24.75" customHeight="1" spans="1:9">
      <c r="A6" s="333" t="s">
        <v>16</v>
      </c>
      <c r="B6" s="330">
        <f>SUM(B7:B20)</f>
        <v>431274</v>
      </c>
      <c r="C6" s="330">
        <f>SUM(C7:C20)</f>
        <v>470000</v>
      </c>
      <c r="D6" s="330">
        <f>SUM(D7:D20)</f>
        <v>414151</v>
      </c>
      <c r="E6" s="331">
        <f t="shared" ref="E6:E25" si="0">D6/C6</f>
        <v>0.881172340425532</v>
      </c>
      <c r="F6" s="331">
        <f t="shared" ref="F6:F26" si="1">(D6-B6)/B6</f>
        <v>-0.0397032976715499</v>
      </c>
      <c r="G6" s="330">
        <f>SUM(G7:G20)</f>
        <v>458000</v>
      </c>
      <c r="H6" s="332">
        <f t="shared" ref="H6:H19" si="2">(G6-D6)/D6</f>
        <v>0.105876842021388</v>
      </c>
      <c r="I6" s="345"/>
    </row>
    <row r="7" ht="24.75" customHeight="1" spans="1:9">
      <c r="A7" s="334" t="s">
        <v>17</v>
      </c>
      <c r="B7" s="335">
        <v>144160</v>
      </c>
      <c r="C7" s="335">
        <v>150000</v>
      </c>
      <c r="D7" s="335">
        <v>137880</v>
      </c>
      <c r="E7" s="331">
        <f t="shared" si="0"/>
        <v>0.9192</v>
      </c>
      <c r="F7" s="331">
        <f t="shared" si="1"/>
        <v>-0.0435627081021088</v>
      </c>
      <c r="G7" s="335">
        <v>154000</v>
      </c>
      <c r="H7" s="332">
        <f t="shared" si="2"/>
        <v>0.116913257905425</v>
      </c>
      <c r="I7" s="321"/>
    </row>
    <row r="8" ht="24.75" customHeight="1" spans="1:9">
      <c r="A8" s="336" t="s">
        <v>18</v>
      </c>
      <c r="B8" s="335">
        <v>50746</v>
      </c>
      <c r="C8" s="335">
        <v>60000</v>
      </c>
      <c r="D8" s="335">
        <v>43504</v>
      </c>
      <c r="E8" s="331">
        <f t="shared" si="0"/>
        <v>0.725066666666667</v>
      </c>
      <c r="F8" s="331">
        <f t="shared" si="1"/>
        <v>-0.142710755527529</v>
      </c>
      <c r="G8" s="335">
        <v>52000</v>
      </c>
      <c r="H8" s="332">
        <f t="shared" si="2"/>
        <v>0.195292386906951</v>
      </c>
      <c r="I8" s="321"/>
    </row>
    <row r="9" ht="24.75" customHeight="1" spans="1:9">
      <c r="A9" s="336" t="s">
        <v>19</v>
      </c>
      <c r="B9" s="335">
        <v>11508</v>
      </c>
      <c r="C9" s="335">
        <v>13000</v>
      </c>
      <c r="D9" s="335">
        <v>11759</v>
      </c>
      <c r="E9" s="331">
        <f t="shared" si="0"/>
        <v>0.904538461538462</v>
      </c>
      <c r="F9" s="331">
        <f t="shared" si="1"/>
        <v>0.0218109141466806</v>
      </c>
      <c r="G9" s="335">
        <v>15000</v>
      </c>
      <c r="H9" s="332">
        <f>(G9-D9)/D9</f>
        <v>0.275618675057403</v>
      </c>
      <c r="I9" s="321"/>
    </row>
    <row r="10" ht="24.75" customHeight="1" spans="1:9">
      <c r="A10" s="334" t="s">
        <v>20</v>
      </c>
      <c r="B10" s="335">
        <v>218</v>
      </c>
      <c r="C10" s="335">
        <v>330</v>
      </c>
      <c r="D10" s="335">
        <v>213</v>
      </c>
      <c r="E10" s="331">
        <f t="shared" si="0"/>
        <v>0.645454545454546</v>
      </c>
      <c r="F10" s="331">
        <f t="shared" si="1"/>
        <v>-0.0229357798165138</v>
      </c>
      <c r="G10" s="335">
        <v>200</v>
      </c>
      <c r="H10" s="332">
        <f t="shared" si="2"/>
        <v>-0.0610328638497653</v>
      </c>
      <c r="I10" s="321"/>
    </row>
    <row r="11" ht="24.75" customHeight="1" spans="1:9">
      <c r="A11" s="334" t="s">
        <v>21</v>
      </c>
      <c r="B11" s="335">
        <v>62787</v>
      </c>
      <c r="C11" s="335">
        <v>65000</v>
      </c>
      <c r="D11" s="335">
        <v>59713</v>
      </c>
      <c r="E11" s="331">
        <f t="shared" si="0"/>
        <v>0.918661538461538</v>
      </c>
      <c r="F11" s="331">
        <f t="shared" si="1"/>
        <v>-0.0489591794479749</v>
      </c>
      <c r="G11" s="335">
        <v>62000</v>
      </c>
      <c r="H11" s="332">
        <f t="shared" si="2"/>
        <v>0.0382998677005007</v>
      </c>
      <c r="I11" s="321"/>
    </row>
    <row r="12" ht="24.75" customHeight="1" spans="1:9">
      <c r="A12" s="334" t="s">
        <v>22</v>
      </c>
      <c r="B12" s="335">
        <v>44596</v>
      </c>
      <c r="C12" s="335">
        <v>41820</v>
      </c>
      <c r="D12" s="335">
        <v>53395</v>
      </c>
      <c r="E12" s="331">
        <f t="shared" si="0"/>
        <v>1.27678144428503</v>
      </c>
      <c r="F12" s="331">
        <f t="shared" si="1"/>
        <v>0.197304691003677</v>
      </c>
      <c r="G12" s="335">
        <v>54000</v>
      </c>
      <c r="H12" s="332">
        <f t="shared" si="2"/>
        <v>0.0113306489371664</v>
      </c>
      <c r="I12" s="321"/>
    </row>
    <row r="13" ht="24.75" customHeight="1" spans="1:9">
      <c r="A13" s="334" t="s">
        <v>23</v>
      </c>
      <c r="B13" s="335">
        <v>18269</v>
      </c>
      <c r="C13" s="335">
        <v>20000</v>
      </c>
      <c r="D13" s="335">
        <v>18210</v>
      </c>
      <c r="E13" s="331">
        <f t="shared" si="0"/>
        <v>0.9105</v>
      </c>
      <c r="F13" s="331">
        <f t="shared" si="1"/>
        <v>-0.00322951447807762</v>
      </c>
      <c r="G13" s="335">
        <v>22000</v>
      </c>
      <c r="H13" s="332">
        <f t="shared" si="2"/>
        <v>0.208127402526085</v>
      </c>
      <c r="I13" s="321"/>
    </row>
    <row r="14" ht="24.75" customHeight="1" spans="1:9">
      <c r="A14" s="334" t="s">
        <v>24</v>
      </c>
      <c r="B14" s="335">
        <v>7303</v>
      </c>
      <c r="C14" s="335">
        <v>5500</v>
      </c>
      <c r="D14" s="335">
        <v>7851</v>
      </c>
      <c r="E14" s="331">
        <f t="shared" si="0"/>
        <v>1.42745454545455</v>
      </c>
      <c r="F14" s="331">
        <f t="shared" si="1"/>
        <v>0.0750376557579077</v>
      </c>
      <c r="G14" s="335">
        <v>8000</v>
      </c>
      <c r="H14" s="332">
        <f t="shared" si="2"/>
        <v>0.0189784740797351</v>
      </c>
      <c r="I14" s="321"/>
    </row>
    <row r="15" ht="24.75" customHeight="1" spans="1:9">
      <c r="A15" s="334" t="s">
        <v>25</v>
      </c>
      <c r="B15" s="335">
        <v>33096</v>
      </c>
      <c r="C15" s="335">
        <v>42000</v>
      </c>
      <c r="D15" s="335">
        <v>27917</v>
      </c>
      <c r="E15" s="331">
        <f t="shared" si="0"/>
        <v>0.664690476190476</v>
      </c>
      <c r="F15" s="331">
        <f t="shared" si="1"/>
        <v>-0.156484167270969</v>
      </c>
      <c r="G15" s="335">
        <v>34600</v>
      </c>
      <c r="H15" s="332">
        <f t="shared" si="2"/>
        <v>0.239388186409715</v>
      </c>
      <c r="I15" s="321"/>
    </row>
    <row r="16" ht="24.75" customHeight="1" spans="1:9">
      <c r="A16" s="334" t="s">
        <v>26</v>
      </c>
      <c r="B16" s="335">
        <v>9849</v>
      </c>
      <c r="C16" s="335">
        <v>10000</v>
      </c>
      <c r="D16" s="335">
        <v>10870</v>
      </c>
      <c r="E16" s="331">
        <f t="shared" si="0"/>
        <v>1.087</v>
      </c>
      <c r="F16" s="331">
        <f t="shared" si="1"/>
        <v>0.103665346735709</v>
      </c>
      <c r="G16" s="335">
        <v>12000</v>
      </c>
      <c r="H16" s="332">
        <f t="shared" si="2"/>
        <v>0.103955841766329</v>
      </c>
      <c r="I16" s="321"/>
    </row>
    <row r="17" ht="24.75" customHeight="1" spans="1:9">
      <c r="A17" s="336" t="s">
        <v>27</v>
      </c>
      <c r="B17" s="335">
        <v>630</v>
      </c>
      <c r="C17" s="335">
        <v>650</v>
      </c>
      <c r="D17" s="335">
        <v>1788</v>
      </c>
      <c r="E17" s="331">
        <f t="shared" si="0"/>
        <v>2.75076923076923</v>
      </c>
      <c r="F17" s="331">
        <f t="shared" si="1"/>
        <v>1.83809523809524</v>
      </c>
      <c r="G17" s="335">
        <v>2000</v>
      </c>
      <c r="H17" s="332">
        <f t="shared" si="2"/>
        <v>0.118568232662192</v>
      </c>
      <c r="I17" s="321"/>
    </row>
    <row r="18" ht="24.75" customHeight="1" spans="1:9">
      <c r="A18" s="334" t="s">
        <v>28</v>
      </c>
      <c r="B18" s="335">
        <v>46283</v>
      </c>
      <c r="C18" s="335">
        <v>60000</v>
      </c>
      <c r="D18" s="335">
        <v>38954</v>
      </c>
      <c r="E18" s="331">
        <f t="shared" si="0"/>
        <v>0.649233333333333</v>
      </c>
      <c r="F18" s="331">
        <f t="shared" si="1"/>
        <v>-0.158351878659551</v>
      </c>
      <c r="G18" s="335">
        <v>40000</v>
      </c>
      <c r="H18" s="332">
        <f t="shared" si="2"/>
        <v>0.0268521846280228</v>
      </c>
      <c r="I18" s="321"/>
    </row>
    <row r="19" customFormat="1" ht="24.75" customHeight="1" spans="1:9">
      <c r="A19" s="334" t="s">
        <v>29</v>
      </c>
      <c r="B19" s="335">
        <v>1831</v>
      </c>
      <c r="C19" s="335">
        <v>1700</v>
      </c>
      <c r="D19" s="335">
        <v>2092</v>
      </c>
      <c r="E19" s="331">
        <f t="shared" si="0"/>
        <v>1.23058823529412</v>
      </c>
      <c r="F19" s="331">
        <f t="shared" si="1"/>
        <v>0.142545057345713</v>
      </c>
      <c r="G19" s="335">
        <v>2200</v>
      </c>
      <c r="H19" s="332">
        <f t="shared" si="2"/>
        <v>0.0516252390057361</v>
      </c>
      <c r="I19" s="321"/>
    </row>
    <row r="20" customFormat="1" ht="24.75" customHeight="1" spans="1:9">
      <c r="A20" s="334" t="s">
        <v>30</v>
      </c>
      <c r="B20" s="335">
        <v>-2</v>
      </c>
      <c r="C20" s="335"/>
      <c r="D20" s="335">
        <v>5</v>
      </c>
      <c r="E20" s="331"/>
      <c r="F20" s="331"/>
      <c r="G20" s="335"/>
      <c r="H20" s="332"/>
      <c r="I20" s="321"/>
    </row>
    <row r="21" s="319" customFormat="1" ht="24.75" customHeight="1" spans="1:9">
      <c r="A21" s="333" t="s">
        <v>31</v>
      </c>
      <c r="B21" s="330">
        <f>SUM(B22:B26)</f>
        <v>155519</v>
      </c>
      <c r="C21" s="330">
        <f>SUM(C22:C26)</f>
        <v>150000</v>
      </c>
      <c r="D21" s="330">
        <f>SUM(D22:D26)</f>
        <v>207446</v>
      </c>
      <c r="E21" s="331">
        <f t="shared" si="0"/>
        <v>1.38297333333333</v>
      </c>
      <c r="F21" s="331">
        <f t="shared" si="1"/>
        <v>0.333894893871488</v>
      </c>
      <c r="G21" s="330">
        <f>SUM(G22:G26)</f>
        <v>176000</v>
      </c>
      <c r="H21" s="332">
        <f t="shared" ref="H21:H26" si="3">(G21-D21)/D21</f>
        <v>-0.151586436952267</v>
      </c>
      <c r="I21" s="346"/>
    </row>
    <row r="22" ht="24.75" customHeight="1" spans="1:9">
      <c r="A22" s="334" t="s">
        <v>32</v>
      </c>
      <c r="B22" s="335">
        <v>52085</v>
      </c>
      <c r="C22" s="335">
        <v>65000</v>
      </c>
      <c r="D22" s="335">
        <v>53190</v>
      </c>
      <c r="E22" s="331">
        <f t="shared" si="0"/>
        <v>0.818307692307692</v>
      </c>
      <c r="F22" s="331">
        <f t="shared" si="1"/>
        <v>0.0212153211097245</v>
      </c>
      <c r="G22" s="335">
        <v>50000</v>
      </c>
      <c r="H22" s="332">
        <f t="shared" si="3"/>
        <v>-0.0599736792630194</v>
      </c>
      <c r="I22" s="321"/>
    </row>
    <row r="23" ht="24.75" customHeight="1" spans="1:9">
      <c r="A23" s="334" t="s">
        <v>33</v>
      </c>
      <c r="B23" s="335">
        <v>6207</v>
      </c>
      <c r="C23" s="335">
        <v>7000</v>
      </c>
      <c r="D23" s="335">
        <v>5071</v>
      </c>
      <c r="E23" s="331">
        <f t="shared" si="0"/>
        <v>0.724428571428571</v>
      </c>
      <c r="F23" s="331">
        <f t="shared" si="1"/>
        <v>-0.183019171902691</v>
      </c>
      <c r="G23" s="335">
        <v>5000</v>
      </c>
      <c r="H23" s="332">
        <f>(G23-D23)/D23</f>
        <v>-0.0140011831985802</v>
      </c>
      <c r="I23" s="321"/>
    </row>
    <row r="24" ht="24.75" customHeight="1" spans="1:9">
      <c r="A24" s="334" t="s">
        <v>34</v>
      </c>
      <c r="B24" s="335">
        <v>8350</v>
      </c>
      <c r="C24" s="335">
        <v>9000</v>
      </c>
      <c r="D24" s="335">
        <v>8272</v>
      </c>
      <c r="E24" s="331">
        <f t="shared" si="0"/>
        <v>0.919111111111111</v>
      </c>
      <c r="F24" s="331">
        <f t="shared" si="1"/>
        <v>-0.00934131736526946</v>
      </c>
      <c r="G24" s="335">
        <v>8000</v>
      </c>
      <c r="H24" s="332">
        <f t="shared" si="3"/>
        <v>-0.0328820116054159</v>
      </c>
      <c r="I24" s="321"/>
    </row>
    <row r="25" ht="24.75" customHeight="1" spans="1:9">
      <c r="A25" s="334" t="s">
        <v>35</v>
      </c>
      <c r="B25" s="335">
        <v>86152</v>
      </c>
      <c r="C25" s="335">
        <v>69000</v>
      </c>
      <c r="D25" s="335">
        <v>140902</v>
      </c>
      <c r="E25" s="331">
        <f t="shared" si="0"/>
        <v>2.04205797101449</v>
      </c>
      <c r="F25" s="331">
        <f t="shared" si="1"/>
        <v>0.635504689386201</v>
      </c>
      <c r="G25" s="335">
        <v>113000</v>
      </c>
      <c r="H25" s="332">
        <f t="shared" si="3"/>
        <v>-0.19802415863508</v>
      </c>
      <c r="I25" s="321"/>
    </row>
    <row r="26" ht="24.75" customHeight="1" spans="1:9">
      <c r="A26" s="337" t="s">
        <v>36</v>
      </c>
      <c r="B26" s="338">
        <v>2725</v>
      </c>
      <c r="C26" s="338"/>
      <c r="D26" s="338">
        <v>11</v>
      </c>
      <c r="E26" s="339"/>
      <c r="F26" s="339">
        <f t="shared" si="1"/>
        <v>-0.995963302752294</v>
      </c>
      <c r="G26" s="338"/>
      <c r="H26" s="340"/>
      <c r="I26" s="321"/>
    </row>
    <row r="27" ht="15" customHeight="1"/>
    <row r="28" ht="15" customHeight="1"/>
    <row r="29" ht="15" customHeight="1"/>
    <row r="30" ht="15" customHeight="1"/>
    <row r="31" ht="15" customHeight="1"/>
    <row r="32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</sheetData>
  <mergeCells count="1">
    <mergeCell ref="A2:H2"/>
  </mergeCells>
  <printOptions horizontalCentered="1"/>
  <pageMargins left="0.393055555555556" right="0.393055555555556" top="0.393055555555556" bottom="0.393055555555556" header="0.590277777777778" footer="0.239583333333333"/>
  <pageSetup paperSize="9" scale="77" orientation="landscape" horizontalDpi="6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30"/>
  <sheetViews>
    <sheetView workbookViewId="0">
      <selection activeCell="N23" sqref="N23"/>
    </sheetView>
  </sheetViews>
  <sheetFormatPr defaultColWidth="9" defaultRowHeight="14.25"/>
  <cols>
    <col min="1" max="1" width="32.875" style="274" customWidth="1"/>
    <col min="2" max="3" width="14.875" style="274" customWidth="1"/>
    <col min="4" max="4" width="16" style="274" customWidth="1"/>
    <col min="5" max="5" width="14.875" style="275" customWidth="1"/>
    <col min="6" max="6" width="16.5" style="274" customWidth="1"/>
    <col min="7" max="7" width="12.375" style="274" customWidth="1"/>
    <col min="8" max="8" width="14.875" style="274" customWidth="1"/>
    <col min="9" max="9" width="12.25" style="276" customWidth="1"/>
    <col min="10" max="16371" width="9" style="274"/>
  </cols>
  <sheetData>
    <row r="1" ht="20.25" spans="1:1">
      <c r="A1" s="277" t="s">
        <v>37</v>
      </c>
    </row>
    <row r="2" ht="36.75" customHeight="1" spans="1:9">
      <c r="A2" s="278" t="s">
        <v>38</v>
      </c>
      <c r="B2" s="278"/>
      <c r="C2" s="278"/>
      <c r="D2" s="278"/>
      <c r="E2" s="279"/>
      <c r="F2" s="278"/>
      <c r="G2" s="278"/>
      <c r="H2" s="278"/>
      <c r="I2" s="310"/>
    </row>
    <row r="3" ht="24" customHeight="1" spans="1:9">
      <c r="A3" s="280"/>
      <c r="B3" s="281"/>
      <c r="C3" s="281"/>
      <c r="D3" s="281"/>
      <c r="E3" s="282"/>
      <c r="F3" s="282"/>
      <c r="G3" s="283"/>
      <c r="H3" s="284" t="s">
        <v>6</v>
      </c>
      <c r="I3" s="311"/>
    </row>
    <row r="4" ht="36" customHeight="1" spans="1:9">
      <c r="A4" s="285" t="s">
        <v>39</v>
      </c>
      <c r="B4" s="286" t="s">
        <v>8</v>
      </c>
      <c r="C4" s="287" t="s">
        <v>9</v>
      </c>
      <c r="D4" s="288" t="s">
        <v>40</v>
      </c>
      <c r="E4" s="289" t="s">
        <v>10</v>
      </c>
      <c r="F4" s="290" t="s">
        <v>41</v>
      </c>
      <c r="G4" s="291" t="s">
        <v>12</v>
      </c>
      <c r="H4" s="287" t="s">
        <v>13</v>
      </c>
      <c r="I4" s="312" t="s">
        <v>12</v>
      </c>
    </row>
    <row r="5" ht="24.95" customHeight="1" spans="1:9">
      <c r="A5" s="292" t="s">
        <v>42</v>
      </c>
      <c r="B5" s="293">
        <f>SUM(B6:B30)</f>
        <v>811831</v>
      </c>
      <c r="C5" s="293">
        <f>SUM(C6:C30)</f>
        <v>780000</v>
      </c>
      <c r="D5" s="293">
        <f>SUM(D6:D30)</f>
        <v>1127782.485108</v>
      </c>
      <c r="E5" s="293">
        <f>SUM(E6:E30)</f>
        <v>1127782.485108</v>
      </c>
      <c r="F5" s="157">
        <f t="shared" ref="F5:F25" si="0">E5/D5</f>
        <v>1</v>
      </c>
      <c r="G5" s="157">
        <f>(E5-B5)/B5</f>
        <v>0.389183814251981</v>
      </c>
      <c r="H5" s="293">
        <f>SUM(H6:H30)</f>
        <v>819253.848606</v>
      </c>
      <c r="I5" s="313">
        <f>(H5-E5)/E5</f>
        <v>-0.273571048119668</v>
      </c>
    </row>
    <row r="6" ht="24.95" customHeight="1" spans="1:9">
      <c r="A6" s="294" t="s">
        <v>43</v>
      </c>
      <c r="B6" s="295">
        <v>86833</v>
      </c>
      <c r="C6" s="296">
        <v>75480</v>
      </c>
      <c r="D6" s="296">
        <v>70013.3397879999</v>
      </c>
      <c r="E6" s="296">
        <v>70013.3397879999</v>
      </c>
      <c r="F6" s="297">
        <f t="shared" si="0"/>
        <v>1</v>
      </c>
      <c r="G6" s="159">
        <f>(E6-B6)/B6</f>
        <v>-0.193701245056604</v>
      </c>
      <c r="H6" s="298">
        <v>92807.365247</v>
      </c>
      <c r="I6" s="314">
        <f>(H6-E6)/E6</f>
        <v>0.325566892366802</v>
      </c>
    </row>
    <row r="7" ht="24.95" customHeight="1" spans="1:9">
      <c r="A7" s="294" t="s">
        <v>44</v>
      </c>
      <c r="B7" s="295">
        <v>647</v>
      </c>
      <c r="C7" s="296">
        <v>400</v>
      </c>
      <c r="D7" s="296">
        <v>727.972098</v>
      </c>
      <c r="E7" s="296">
        <v>727.972098</v>
      </c>
      <c r="F7" s="297">
        <f t="shared" si="0"/>
        <v>1</v>
      </c>
      <c r="G7" s="159">
        <f t="shared" ref="G7:G20" si="1">(E7-B7)/B7</f>
        <v>0.125150074188563</v>
      </c>
      <c r="H7" s="298">
        <v>436.769018</v>
      </c>
      <c r="I7" s="314">
        <f t="shared" ref="I6:I20" si="2">(H7-E7)/E7</f>
        <v>-0.400019562288224</v>
      </c>
    </row>
    <row r="8" ht="24.95" customHeight="1" spans="1:9">
      <c r="A8" s="294" t="s">
        <v>45</v>
      </c>
      <c r="B8" s="295">
        <v>62389</v>
      </c>
      <c r="C8" s="296">
        <v>50000</v>
      </c>
      <c r="D8" s="296">
        <v>45846.046174</v>
      </c>
      <c r="E8" s="296">
        <v>45846.046174</v>
      </c>
      <c r="F8" s="297">
        <f t="shared" si="0"/>
        <v>1</v>
      </c>
      <c r="G8" s="159">
        <f t="shared" si="1"/>
        <v>-0.265158182147494</v>
      </c>
      <c r="H8" s="298">
        <v>44318.748992</v>
      </c>
      <c r="I8" s="314">
        <f t="shared" si="2"/>
        <v>-0.0333136073763795</v>
      </c>
    </row>
    <row r="9" ht="24.95" customHeight="1" spans="1:9">
      <c r="A9" s="294" t="s">
        <v>46</v>
      </c>
      <c r="B9" s="295">
        <v>140211</v>
      </c>
      <c r="C9" s="296">
        <v>140300</v>
      </c>
      <c r="D9" s="296">
        <v>144040.933382</v>
      </c>
      <c r="E9" s="296">
        <v>144040.933382</v>
      </c>
      <c r="F9" s="297">
        <f t="shared" si="0"/>
        <v>1</v>
      </c>
      <c r="G9" s="159">
        <f t="shared" si="1"/>
        <v>0.0273154986555976</v>
      </c>
      <c r="H9" s="298">
        <v>142178</v>
      </c>
      <c r="I9" s="314">
        <f t="shared" si="2"/>
        <v>-0.0129333609430275</v>
      </c>
    </row>
    <row r="10" ht="24.95" customHeight="1" spans="1:9">
      <c r="A10" s="294" t="s">
        <v>47</v>
      </c>
      <c r="B10" s="295">
        <v>9571</v>
      </c>
      <c r="C10" s="296">
        <v>4371</v>
      </c>
      <c r="D10" s="296">
        <v>10435.931372</v>
      </c>
      <c r="E10" s="296">
        <v>10435.931372</v>
      </c>
      <c r="F10" s="297">
        <f t="shared" si="0"/>
        <v>1</v>
      </c>
      <c r="G10" s="159">
        <f t="shared" si="1"/>
        <v>0.0903700106571935</v>
      </c>
      <c r="H10" s="298">
        <v>5465.949103</v>
      </c>
      <c r="I10" s="314">
        <f t="shared" si="2"/>
        <v>-0.476237538542525</v>
      </c>
    </row>
    <row r="11" ht="24.95" customHeight="1" spans="1:9">
      <c r="A11" s="294" t="s">
        <v>48</v>
      </c>
      <c r="B11" s="295">
        <v>9227</v>
      </c>
      <c r="C11" s="296">
        <v>3219.159798</v>
      </c>
      <c r="D11" s="296">
        <v>5208.163541</v>
      </c>
      <c r="E11" s="296">
        <v>5208.163541</v>
      </c>
      <c r="F11" s="297">
        <f t="shared" si="0"/>
        <v>1</v>
      </c>
      <c r="G11" s="159">
        <f t="shared" si="1"/>
        <v>-0.435551800043351</v>
      </c>
      <c r="H11" s="298">
        <v>3560.71187</v>
      </c>
      <c r="I11" s="314">
        <f t="shared" si="2"/>
        <v>-0.316321032938163</v>
      </c>
    </row>
    <row r="12" ht="24.95" customHeight="1" spans="1:9">
      <c r="A12" s="294" t="s">
        <v>49</v>
      </c>
      <c r="B12" s="295">
        <v>144419</v>
      </c>
      <c r="C12" s="296">
        <v>115108.80822</v>
      </c>
      <c r="D12" s="296">
        <v>138308.220781</v>
      </c>
      <c r="E12" s="296">
        <v>138308.220781</v>
      </c>
      <c r="F12" s="297">
        <f t="shared" si="0"/>
        <v>1</v>
      </c>
      <c r="G12" s="159">
        <f t="shared" si="1"/>
        <v>-0.0423128481640227</v>
      </c>
      <c r="H12" s="298">
        <v>125730.386841</v>
      </c>
      <c r="I12" s="314">
        <f t="shared" si="2"/>
        <v>-0.0909406098131795</v>
      </c>
    </row>
    <row r="13" ht="24.95" customHeight="1" spans="1:9">
      <c r="A13" s="294" t="s">
        <v>50</v>
      </c>
      <c r="B13" s="295">
        <v>68359</v>
      </c>
      <c r="C13" s="296">
        <v>53550.171467</v>
      </c>
      <c r="D13" s="296">
        <v>58656.088507</v>
      </c>
      <c r="E13" s="296">
        <v>58656.088507</v>
      </c>
      <c r="F13" s="297">
        <f t="shared" si="0"/>
        <v>1</v>
      </c>
      <c r="G13" s="159">
        <f t="shared" si="1"/>
        <v>-0.141940512485554</v>
      </c>
      <c r="H13" s="298">
        <v>45912.281927</v>
      </c>
      <c r="I13" s="314">
        <f t="shared" si="2"/>
        <v>-0.217263150414115</v>
      </c>
    </row>
    <row r="14" ht="24.95" customHeight="1" spans="1:9">
      <c r="A14" s="299" t="s">
        <v>51</v>
      </c>
      <c r="B14" s="295">
        <v>8908</v>
      </c>
      <c r="C14" s="300">
        <v>2173.600437</v>
      </c>
      <c r="D14" s="300">
        <v>3798.057</v>
      </c>
      <c r="E14" s="300">
        <v>3798.057</v>
      </c>
      <c r="F14" s="297">
        <f t="shared" si="0"/>
        <v>1</v>
      </c>
      <c r="G14" s="159">
        <f t="shared" si="1"/>
        <v>-0.573635271665918</v>
      </c>
      <c r="H14" s="298">
        <v>34932.268228</v>
      </c>
      <c r="I14" s="314">
        <f t="shared" si="2"/>
        <v>8.19740494363302</v>
      </c>
    </row>
    <row r="15" ht="24.95" customHeight="1" spans="1:9">
      <c r="A15" s="299" t="s">
        <v>52</v>
      </c>
      <c r="B15" s="295">
        <v>136193</v>
      </c>
      <c r="C15" s="300">
        <v>114707.743283</v>
      </c>
      <c r="D15" s="300">
        <v>451595.550612</v>
      </c>
      <c r="E15" s="300">
        <v>451595.550612</v>
      </c>
      <c r="F15" s="297">
        <f t="shared" si="0"/>
        <v>1</v>
      </c>
      <c r="G15" s="159">
        <f t="shared" si="1"/>
        <v>2.31584993804381</v>
      </c>
      <c r="H15" s="298">
        <v>122535.386089</v>
      </c>
      <c r="I15" s="314">
        <f t="shared" si="2"/>
        <v>-0.728661219263696</v>
      </c>
    </row>
    <row r="16" ht="24.95" customHeight="1" spans="1:9">
      <c r="A16" s="294" t="s">
        <v>53</v>
      </c>
      <c r="B16" s="295">
        <v>34560</v>
      </c>
      <c r="C16" s="301">
        <v>33000</v>
      </c>
      <c r="D16" s="301">
        <v>33282.238257</v>
      </c>
      <c r="E16" s="301">
        <v>33282.238257</v>
      </c>
      <c r="F16" s="297">
        <f t="shared" si="0"/>
        <v>1</v>
      </c>
      <c r="G16" s="159">
        <f t="shared" si="1"/>
        <v>-0.0369722726562501</v>
      </c>
      <c r="H16" s="298">
        <v>23374.85225</v>
      </c>
      <c r="I16" s="314">
        <f t="shared" si="2"/>
        <v>-0.29767787642456</v>
      </c>
    </row>
    <row r="17" ht="24.95" customHeight="1" spans="1:9">
      <c r="A17" s="294" t="s">
        <v>54</v>
      </c>
      <c r="B17" s="295">
        <v>21710</v>
      </c>
      <c r="C17" s="301">
        <v>24012.356197</v>
      </c>
      <c r="D17" s="301">
        <v>25323.958622</v>
      </c>
      <c r="E17" s="301">
        <v>25323.958622</v>
      </c>
      <c r="F17" s="297">
        <f t="shared" si="0"/>
        <v>1</v>
      </c>
      <c r="G17" s="159">
        <f t="shared" si="1"/>
        <v>0.166465159926301</v>
      </c>
      <c r="H17" s="298">
        <v>27035.18259</v>
      </c>
      <c r="I17" s="314">
        <f t="shared" si="2"/>
        <v>0.0675733203304711</v>
      </c>
    </row>
    <row r="18" ht="24.95" customHeight="1" spans="1:9">
      <c r="A18" s="294" t="s">
        <v>55</v>
      </c>
      <c r="B18" s="295">
        <v>9632</v>
      </c>
      <c r="C18" s="301">
        <v>1500</v>
      </c>
      <c r="D18" s="301">
        <v>1978.780855</v>
      </c>
      <c r="E18" s="301">
        <v>1978.780855</v>
      </c>
      <c r="F18" s="297">
        <f t="shared" si="0"/>
        <v>1</v>
      </c>
      <c r="G18" s="159">
        <f t="shared" si="1"/>
        <v>-0.794561788309801</v>
      </c>
      <c r="H18" s="298">
        <v>2020.150654</v>
      </c>
      <c r="I18" s="314">
        <f t="shared" si="2"/>
        <v>0.0209067107635828</v>
      </c>
    </row>
    <row r="19" ht="24.95" customHeight="1" spans="1:9">
      <c r="A19" s="294" t="s">
        <v>56</v>
      </c>
      <c r="B19" s="295">
        <v>1487</v>
      </c>
      <c r="C19" s="301">
        <v>1400</v>
      </c>
      <c r="D19" s="301">
        <v>242.982749</v>
      </c>
      <c r="E19" s="301">
        <v>242.982749</v>
      </c>
      <c r="F19" s="297">
        <f t="shared" si="0"/>
        <v>1</v>
      </c>
      <c r="G19" s="159">
        <f t="shared" si="1"/>
        <v>-0.836595326832549</v>
      </c>
      <c r="H19" s="298">
        <v>228.233188</v>
      </c>
      <c r="I19" s="314">
        <f t="shared" si="2"/>
        <v>-0.0607020912418766</v>
      </c>
    </row>
    <row r="20" ht="24.95" customHeight="1" spans="1:9">
      <c r="A20" s="302" t="s">
        <v>57</v>
      </c>
      <c r="B20" s="303">
        <v>2938</v>
      </c>
      <c r="C20" s="301">
        <v>3000</v>
      </c>
      <c r="D20" s="301">
        <v>2421</v>
      </c>
      <c r="E20" s="301">
        <v>2421</v>
      </c>
      <c r="F20" s="297">
        <f t="shared" si="0"/>
        <v>1</v>
      </c>
      <c r="G20" s="159">
        <f t="shared" si="1"/>
        <v>-0.175970047651464</v>
      </c>
      <c r="H20" s="298"/>
      <c r="I20" s="314">
        <f t="shared" si="2"/>
        <v>-1</v>
      </c>
    </row>
    <row r="21" ht="24.95" customHeight="1" spans="1:9">
      <c r="A21" s="302" t="s">
        <v>58</v>
      </c>
      <c r="B21" s="161">
        <v>63</v>
      </c>
      <c r="C21" s="304">
        <v>63</v>
      </c>
      <c r="D21" s="304">
        <v>49</v>
      </c>
      <c r="E21" s="304">
        <v>49</v>
      </c>
      <c r="F21" s="297">
        <f t="shared" si="0"/>
        <v>1</v>
      </c>
      <c r="G21" s="159"/>
      <c r="H21" s="298"/>
      <c r="I21" s="314"/>
    </row>
    <row r="22" ht="24.95" customHeight="1" spans="1:9">
      <c r="A22" s="294" t="s">
        <v>59</v>
      </c>
      <c r="B22" s="303">
        <v>5154</v>
      </c>
      <c r="C22" s="301">
        <v>4800</v>
      </c>
      <c r="D22" s="301">
        <v>2984.998425</v>
      </c>
      <c r="E22" s="301">
        <v>2984.998425</v>
      </c>
      <c r="F22" s="297">
        <f t="shared" si="0"/>
        <v>1</v>
      </c>
      <c r="G22" s="159">
        <f t="shared" ref="G22:G29" si="3">(E22-B22)/B22</f>
        <v>-0.420838489522701</v>
      </c>
      <c r="H22" s="298">
        <v>3606.271227</v>
      </c>
      <c r="I22" s="314">
        <f>(H22-E22)/E22</f>
        <v>0.208131701778034</v>
      </c>
    </row>
    <row r="23" ht="24.95" customHeight="1" spans="1:9">
      <c r="A23" s="302" t="s">
        <v>60</v>
      </c>
      <c r="B23" s="295">
        <v>9037</v>
      </c>
      <c r="C23" s="301">
        <v>42856.985257</v>
      </c>
      <c r="D23" s="301">
        <v>43466.274013</v>
      </c>
      <c r="E23" s="301">
        <v>43466.274013</v>
      </c>
      <c r="F23" s="297">
        <f t="shared" si="0"/>
        <v>1</v>
      </c>
      <c r="G23" s="159">
        <f t="shared" si="3"/>
        <v>3.80981232853823</v>
      </c>
      <c r="H23" s="298">
        <v>42448.870091</v>
      </c>
      <c r="I23" s="314">
        <f>(H23-E23)/E23</f>
        <v>-0.023406743391341</v>
      </c>
    </row>
    <row r="24" ht="24.95" customHeight="1" spans="1:9">
      <c r="A24" s="294" t="s">
        <v>61</v>
      </c>
      <c r="B24" s="303">
        <v>972</v>
      </c>
      <c r="C24" s="301">
        <v>900</v>
      </c>
      <c r="D24" s="301">
        <v>1040.905</v>
      </c>
      <c r="E24" s="301">
        <v>1040.905</v>
      </c>
      <c r="F24" s="297">
        <f t="shared" si="0"/>
        <v>1</v>
      </c>
      <c r="G24" s="159">
        <f t="shared" si="3"/>
        <v>0.0708899176954732</v>
      </c>
      <c r="H24" s="298">
        <v>892.13</v>
      </c>
      <c r="I24" s="314">
        <f>(H24-E24)/E24</f>
        <v>-0.142928509326019</v>
      </c>
    </row>
    <row r="25" s="274" customFormat="1" ht="24.95" customHeight="1" spans="1:16379">
      <c r="A25" s="294" t="s">
        <v>62</v>
      </c>
      <c r="B25" s="303">
        <v>3330</v>
      </c>
      <c r="C25" s="301">
        <v>3500</v>
      </c>
      <c r="D25" s="301">
        <v>5732.689097</v>
      </c>
      <c r="E25" s="301">
        <v>5732.689097</v>
      </c>
      <c r="F25" s="297">
        <f t="shared" si="0"/>
        <v>1</v>
      </c>
      <c r="G25" s="159">
        <f t="shared" si="3"/>
        <v>0.721528257357357</v>
      </c>
      <c r="H25" s="298">
        <v>4915.604411</v>
      </c>
      <c r="I25" s="314">
        <f>(H25-E25)/E25</f>
        <v>-0.14253078654267</v>
      </c>
      <c r="XER25"/>
      <c r="XES25"/>
      <c r="XET25"/>
      <c r="XEU25"/>
      <c r="XEV25"/>
      <c r="XEW25"/>
      <c r="XEX25"/>
      <c r="XEY25"/>
    </row>
    <row r="26" ht="24.95" customHeight="1" spans="1:9">
      <c r="A26" s="294" t="s">
        <v>63</v>
      </c>
      <c r="B26" s="303"/>
      <c r="C26" s="301">
        <v>13000</v>
      </c>
      <c r="D26" s="301"/>
      <c r="E26" s="301"/>
      <c r="F26" s="297"/>
      <c r="G26" s="159"/>
      <c r="H26" s="298">
        <v>10000</v>
      </c>
      <c r="I26" s="314"/>
    </row>
    <row r="27" ht="24.95" customHeight="1" spans="1:9">
      <c r="A27" s="294" t="s">
        <v>64</v>
      </c>
      <c r="B27" s="303">
        <v>654</v>
      </c>
      <c r="C27" s="301">
        <v>4193.175341</v>
      </c>
      <c r="D27" s="301">
        <v>3203.349381</v>
      </c>
      <c r="E27" s="301">
        <v>3203.349381</v>
      </c>
      <c r="F27" s="297">
        <f t="shared" ref="F27:F29" si="4">E27/D27</f>
        <v>1</v>
      </c>
      <c r="G27" s="159">
        <f t="shared" si="3"/>
        <v>3.89808773853211</v>
      </c>
      <c r="H27" s="301">
        <v>111.97688</v>
      </c>
      <c r="I27" s="314">
        <f t="shared" ref="I27:I29" si="5">(H27-E27)/E27</f>
        <v>-0.965043812996432</v>
      </c>
    </row>
    <row r="28" s="274" customFormat="1" ht="24.95" customHeight="1" spans="1:16384">
      <c r="A28" s="294" t="s">
        <v>65</v>
      </c>
      <c r="B28" s="303">
        <v>54736</v>
      </c>
      <c r="C28" s="301">
        <v>81864</v>
      </c>
      <c r="D28" s="301">
        <v>79009.07</v>
      </c>
      <c r="E28" s="301">
        <v>79009.07</v>
      </c>
      <c r="F28" s="297">
        <f t="shared" si="4"/>
        <v>1</v>
      </c>
      <c r="G28" s="159">
        <f t="shared" si="3"/>
        <v>0.443457139725227</v>
      </c>
      <c r="H28" s="301">
        <v>86142.71</v>
      </c>
      <c r="I28" s="314">
        <f t="shared" si="5"/>
        <v>0.0902888744292269</v>
      </c>
      <c r="XER28"/>
      <c r="XES28"/>
      <c r="XET28"/>
      <c r="XEU28"/>
      <c r="XEV28"/>
      <c r="XEW28"/>
      <c r="XEX28"/>
      <c r="XEY28"/>
      <c r="XEZ28"/>
      <c r="XFA28"/>
      <c r="XFB28"/>
      <c r="XFC28"/>
      <c r="XFD28"/>
    </row>
    <row r="29" s="274" customFormat="1" ht="24.95" customHeight="1" spans="1:16384">
      <c r="A29" s="294" t="s">
        <v>66</v>
      </c>
      <c r="B29" s="303">
        <v>801</v>
      </c>
      <c r="C29" s="301">
        <v>500</v>
      </c>
      <c r="D29" s="301">
        <v>416.935454</v>
      </c>
      <c r="E29" s="301">
        <v>416.935454</v>
      </c>
      <c r="F29" s="297">
        <f t="shared" si="4"/>
        <v>1</v>
      </c>
      <c r="G29" s="159">
        <f t="shared" si="3"/>
        <v>-0.479481330836454</v>
      </c>
      <c r="H29" s="301">
        <v>600</v>
      </c>
      <c r="I29" s="314">
        <f t="shared" si="5"/>
        <v>0.439071669832137</v>
      </c>
      <c r="XER29"/>
      <c r="XES29"/>
      <c r="XET29"/>
      <c r="XEU29"/>
      <c r="XEV29"/>
      <c r="XEW29"/>
      <c r="XEX29"/>
      <c r="XEY29"/>
      <c r="XEZ29"/>
      <c r="XFA29"/>
      <c r="XFB29"/>
      <c r="XFC29"/>
      <c r="XFD29"/>
    </row>
    <row r="30" s="274" customFormat="1" ht="24.95" customHeight="1" spans="1:16384">
      <c r="A30" s="305" t="s">
        <v>67</v>
      </c>
      <c r="B30" s="306"/>
      <c r="C30" s="307">
        <v>6100</v>
      </c>
      <c r="D30" s="307"/>
      <c r="E30" s="307"/>
      <c r="F30" s="308"/>
      <c r="G30" s="309"/>
      <c r="H30" s="307"/>
      <c r="I30" s="315"/>
      <c r="XER30"/>
      <c r="XES30"/>
      <c r="XET30"/>
      <c r="XEU30"/>
      <c r="XEV30"/>
      <c r="XEW30"/>
      <c r="XEX30"/>
      <c r="XEY30"/>
      <c r="XEZ30"/>
      <c r="XFA30"/>
      <c r="XFB30"/>
      <c r="XFC30"/>
      <c r="XFD30"/>
    </row>
  </sheetData>
  <mergeCells count="2">
    <mergeCell ref="A2:I2"/>
    <mergeCell ref="H3:I3"/>
  </mergeCells>
  <printOptions horizontalCentered="1"/>
  <pageMargins left="0.393055555555556" right="0.393055555555556" top="0.393055555555556" bottom="0.393055555555556" header="0.507638888888889" footer="0.507638888888889"/>
  <pageSetup paperSize="9" scale="69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9"/>
  <sheetViews>
    <sheetView showGridLines="0" workbookViewId="0">
      <pane xSplit="1" ySplit="4" topLeftCell="B5" activePane="bottomRight" state="frozen"/>
      <selection/>
      <selection pane="topRight"/>
      <selection pane="bottomLeft"/>
      <selection pane="bottomRight" activeCell="K18" sqref="K18"/>
    </sheetView>
  </sheetViews>
  <sheetFormatPr defaultColWidth="8.75" defaultRowHeight="13.5"/>
  <cols>
    <col min="1" max="1" width="35.25" style="320" customWidth="1"/>
    <col min="2" max="4" width="13.875" style="321" customWidth="1"/>
    <col min="5" max="6" width="12.125" style="321" customWidth="1"/>
    <col min="7" max="7" width="13.875" style="321" customWidth="1"/>
    <col min="8" max="8" width="12.375" style="322" customWidth="1"/>
    <col min="9" max="9" width="14.75" style="320" customWidth="1"/>
    <col min="10" max="28" width="9" style="320" customWidth="1"/>
    <col min="29" max="16384" width="8.75" style="320"/>
  </cols>
  <sheetData>
    <row r="1" ht="20.25" spans="1:9">
      <c r="A1" s="323" t="s">
        <v>68</v>
      </c>
      <c r="H1" s="321"/>
      <c r="I1" s="322"/>
    </row>
    <row r="2" s="316" customFormat="1" ht="71.25" customHeight="1" spans="1:9">
      <c r="A2" s="324" t="s">
        <v>69</v>
      </c>
      <c r="B2" s="324"/>
      <c r="C2" s="324"/>
      <c r="D2" s="324"/>
      <c r="E2" s="324"/>
      <c r="F2" s="324"/>
      <c r="G2" s="324"/>
      <c r="H2" s="324"/>
      <c r="I2" s="341"/>
    </row>
    <row r="3" ht="23.1" customHeight="1" spans="1:9">
      <c r="A3" s="325"/>
      <c r="B3" s="326"/>
      <c r="C3" s="326"/>
      <c r="D3" s="326"/>
      <c r="E3" s="326"/>
      <c r="F3" s="326"/>
      <c r="G3" s="326"/>
      <c r="H3" s="327" t="s">
        <v>6</v>
      </c>
      <c r="I3" s="342"/>
    </row>
    <row r="4" s="317" customFormat="1" ht="36" customHeight="1" spans="1:9">
      <c r="A4" s="328" t="s">
        <v>7</v>
      </c>
      <c r="B4" s="290" t="s">
        <v>8</v>
      </c>
      <c r="C4" s="290" t="s">
        <v>9</v>
      </c>
      <c r="D4" s="290" t="s">
        <v>10</v>
      </c>
      <c r="E4" s="290" t="s">
        <v>11</v>
      </c>
      <c r="F4" s="291" t="s">
        <v>12</v>
      </c>
      <c r="G4" s="290" t="s">
        <v>13</v>
      </c>
      <c r="H4" s="312" t="s">
        <v>14</v>
      </c>
      <c r="I4" s="343"/>
    </row>
    <row r="5" ht="24.75" customHeight="1" spans="1:9">
      <c r="A5" s="329" t="s">
        <v>15</v>
      </c>
      <c r="B5" s="330">
        <f>B6+B21</f>
        <v>586793</v>
      </c>
      <c r="C5" s="330">
        <f>C6+C21</f>
        <v>620000</v>
      </c>
      <c r="D5" s="330">
        <f>D6+D21</f>
        <v>621597</v>
      </c>
      <c r="E5" s="331">
        <f t="shared" ref="E5:E19" si="0">D5/C5</f>
        <v>1.00257580645161</v>
      </c>
      <c r="F5" s="331">
        <v>0.06</v>
      </c>
      <c r="G5" s="330">
        <f>G6+G21</f>
        <v>633000</v>
      </c>
      <c r="H5" s="332">
        <f>(G5-D5)/D5</f>
        <v>0.0183446831307101</v>
      </c>
      <c r="I5" s="344"/>
    </row>
    <row r="6" s="318" customFormat="1" ht="24.75" customHeight="1" spans="1:9">
      <c r="A6" s="333" t="s">
        <v>16</v>
      </c>
      <c r="B6" s="330">
        <f>SUM(B7:B20)</f>
        <v>431274</v>
      </c>
      <c r="C6" s="330">
        <f t="shared" ref="B6:G6" si="1">SUM(C7:C20)</f>
        <v>470000</v>
      </c>
      <c r="D6" s="330">
        <f t="shared" si="1"/>
        <v>414151</v>
      </c>
      <c r="E6" s="331">
        <f>D6/C6</f>
        <v>0.881172340425532</v>
      </c>
      <c r="F6" s="331">
        <f>(D6-B6)/B6</f>
        <v>-0.0397032976715499</v>
      </c>
      <c r="G6" s="330">
        <f t="shared" si="1"/>
        <v>458000</v>
      </c>
      <c r="H6" s="332">
        <f>(G6-D6)/D6</f>
        <v>0.105876842021388</v>
      </c>
      <c r="I6" s="345"/>
    </row>
    <row r="7" ht="24.75" customHeight="1" spans="1:9">
      <c r="A7" s="334" t="s">
        <v>17</v>
      </c>
      <c r="B7" s="335">
        <v>144160</v>
      </c>
      <c r="C7" s="335">
        <v>150000</v>
      </c>
      <c r="D7" s="335">
        <v>137880</v>
      </c>
      <c r="E7" s="331">
        <f t="shared" si="0"/>
        <v>0.9192</v>
      </c>
      <c r="F7" s="331">
        <f t="shared" ref="F5:F19" si="2">(D7-B7)/B7</f>
        <v>-0.0435627081021088</v>
      </c>
      <c r="G7" s="335">
        <v>154000</v>
      </c>
      <c r="H7" s="332">
        <f t="shared" ref="H6:H19" si="3">(G7-D7)/D7</f>
        <v>0.116913257905425</v>
      </c>
      <c r="I7" s="321"/>
    </row>
    <row r="8" ht="24.75" customHeight="1" spans="1:9">
      <c r="A8" s="336" t="s">
        <v>18</v>
      </c>
      <c r="B8" s="335">
        <v>50746</v>
      </c>
      <c r="C8" s="335">
        <v>60000</v>
      </c>
      <c r="D8" s="335">
        <v>43504</v>
      </c>
      <c r="E8" s="331">
        <f t="shared" si="0"/>
        <v>0.725066666666667</v>
      </c>
      <c r="F8" s="331">
        <f t="shared" si="2"/>
        <v>-0.142710755527529</v>
      </c>
      <c r="G8" s="335">
        <v>52000</v>
      </c>
      <c r="H8" s="332">
        <f t="shared" si="3"/>
        <v>0.195292386906951</v>
      </c>
      <c r="I8" s="321"/>
    </row>
    <row r="9" ht="24.75" customHeight="1" spans="1:9">
      <c r="A9" s="336" t="s">
        <v>19</v>
      </c>
      <c r="B9" s="335">
        <v>11508</v>
      </c>
      <c r="C9" s="335">
        <v>13000</v>
      </c>
      <c r="D9" s="335">
        <v>11759</v>
      </c>
      <c r="E9" s="331">
        <f t="shared" si="0"/>
        <v>0.904538461538462</v>
      </c>
      <c r="F9" s="331">
        <f t="shared" si="2"/>
        <v>0.0218109141466806</v>
      </c>
      <c r="G9" s="335">
        <v>15000</v>
      </c>
      <c r="H9" s="332">
        <f t="shared" si="3"/>
        <v>0.275618675057403</v>
      </c>
      <c r="I9" s="321"/>
    </row>
    <row r="10" ht="24.75" customHeight="1" spans="1:9">
      <c r="A10" s="334" t="s">
        <v>20</v>
      </c>
      <c r="B10" s="335">
        <v>218</v>
      </c>
      <c r="C10" s="335">
        <v>330</v>
      </c>
      <c r="D10" s="335">
        <v>213</v>
      </c>
      <c r="E10" s="331">
        <f t="shared" si="0"/>
        <v>0.645454545454546</v>
      </c>
      <c r="F10" s="331">
        <f t="shared" si="2"/>
        <v>-0.0229357798165138</v>
      </c>
      <c r="G10" s="335">
        <v>200</v>
      </c>
      <c r="H10" s="332">
        <f t="shared" si="3"/>
        <v>-0.0610328638497653</v>
      </c>
      <c r="I10" s="321"/>
    </row>
    <row r="11" ht="24.75" customHeight="1" spans="1:9">
      <c r="A11" s="334" t="s">
        <v>21</v>
      </c>
      <c r="B11" s="335">
        <v>62787</v>
      </c>
      <c r="C11" s="335">
        <v>65000</v>
      </c>
      <c r="D11" s="335">
        <v>59713</v>
      </c>
      <c r="E11" s="331">
        <f t="shared" si="0"/>
        <v>0.918661538461538</v>
      </c>
      <c r="F11" s="331">
        <f t="shared" si="2"/>
        <v>-0.0489591794479749</v>
      </c>
      <c r="G11" s="335">
        <v>62000</v>
      </c>
      <c r="H11" s="332">
        <f t="shared" si="3"/>
        <v>0.0382998677005007</v>
      </c>
      <c r="I11" s="321"/>
    </row>
    <row r="12" ht="24.75" customHeight="1" spans="1:9">
      <c r="A12" s="334" t="s">
        <v>22</v>
      </c>
      <c r="B12" s="335">
        <v>44596</v>
      </c>
      <c r="C12" s="335">
        <v>41820</v>
      </c>
      <c r="D12" s="335">
        <v>53395</v>
      </c>
      <c r="E12" s="331">
        <f t="shared" si="0"/>
        <v>1.27678144428503</v>
      </c>
      <c r="F12" s="331">
        <f t="shared" si="2"/>
        <v>0.197304691003677</v>
      </c>
      <c r="G12" s="335">
        <v>54000</v>
      </c>
      <c r="H12" s="332">
        <f t="shared" si="3"/>
        <v>0.0113306489371664</v>
      </c>
      <c r="I12" s="321"/>
    </row>
    <row r="13" ht="24.75" customHeight="1" spans="1:9">
      <c r="A13" s="334" t="s">
        <v>23</v>
      </c>
      <c r="B13" s="335">
        <v>18269</v>
      </c>
      <c r="C13" s="335">
        <v>20000</v>
      </c>
      <c r="D13" s="335">
        <v>18210</v>
      </c>
      <c r="E13" s="331">
        <f t="shared" si="0"/>
        <v>0.9105</v>
      </c>
      <c r="F13" s="331">
        <f t="shared" si="2"/>
        <v>-0.00322951447807762</v>
      </c>
      <c r="G13" s="335">
        <v>22000</v>
      </c>
      <c r="H13" s="332">
        <f t="shared" si="3"/>
        <v>0.208127402526085</v>
      </c>
      <c r="I13" s="321"/>
    </row>
    <row r="14" ht="24.75" customHeight="1" spans="1:9">
      <c r="A14" s="334" t="s">
        <v>24</v>
      </c>
      <c r="B14" s="335">
        <v>7303</v>
      </c>
      <c r="C14" s="335">
        <v>5500</v>
      </c>
      <c r="D14" s="335">
        <v>7851</v>
      </c>
      <c r="E14" s="331">
        <f t="shared" si="0"/>
        <v>1.42745454545455</v>
      </c>
      <c r="F14" s="331">
        <f t="shared" si="2"/>
        <v>0.0750376557579077</v>
      </c>
      <c r="G14" s="335">
        <v>8000</v>
      </c>
      <c r="H14" s="332">
        <f t="shared" si="3"/>
        <v>0.0189784740797351</v>
      </c>
      <c r="I14" s="321"/>
    </row>
    <row r="15" ht="24.75" customHeight="1" spans="1:9">
      <c r="A15" s="334" t="s">
        <v>25</v>
      </c>
      <c r="B15" s="335">
        <v>33096</v>
      </c>
      <c r="C15" s="335">
        <v>42000</v>
      </c>
      <c r="D15" s="335">
        <v>27917</v>
      </c>
      <c r="E15" s="331">
        <f t="shared" si="0"/>
        <v>0.664690476190476</v>
      </c>
      <c r="F15" s="331">
        <f t="shared" si="2"/>
        <v>-0.156484167270969</v>
      </c>
      <c r="G15" s="335">
        <v>34600</v>
      </c>
      <c r="H15" s="332">
        <f t="shared" si="3"/>
        <v>0.239388186409715</v>
      </c>
      <c r="I15" s="321"/>
    </row>
    <row r="16" ht="24.75" customHeight="1" spans="1:9">
      <c r="A16" s="334" t="s">
        <v>26</v>
      </c>
      <c r="B16" s="335">
        <v>9849</v>
      </c>
      <c r="C16" s="335">
        <v>10000</v>
      </c>
      <c r="D16" s="335">
        <v>10870</v>
      </c>
      <c r="E16" s="331">
        <f t="shared" si="0"/>
        <v>1.087</v>
      </c>
      <c r="F16" s="331">
        <f t="shared" si="2"/>
        <v>0.103665346735709</v>
      </c>
      <c r="G16" s="335">
        <v>12000</v>
      </c>
      <c r="H16" s="332">
        <f t="shared" si="3"/>
        <v>0.103955841766329</v>
      </c>
      <c r="I16" s="321"/>
    </row>
    <row r="17" ht="24.75" customHeight="1" spans="1:9">
      <c r="A17" s="336" t="s">
        <v>27</v>
      </c>
      <c r="B17" s="335">
        <v>630</v>
      </c>
      <c r="C17" s="335">
        <v>650</v>
      </c>
      <c r="D17" s="335">
        <v>1788</v>
      </c>
      <c r="E17" s="331">
        <f t="shared" si="0"/>
        <v>2.75076923076923</v>
      </c>
      <c r="F17" s="331">
        <f t="shared" si="2"/>
        <v>1.83809523809524</v>
      </c>
      <c r="G17" s="335">
        <v>2000</v>
      </c>
      <c r="H17" s="332">
        <f t="shared" si="3"/>
        <v>0.118568232662192</v>
      </c>
      <c r="I17" s="321"/>
    </row>
    <row r="18" ht="24.75" customHeight="1" spans="1:9">
      <c r="A18" s="334" t="s">
        <v>28</v>
      </c>
      <c r="B18" s="335">
        <v>46283</v>
      </c>
      <c r="C18" s="335">
        <v>60000</v>
      </c>
      <c r="D18" s="335">
        <v>38954</v>
      </c>
      <c r="E18" s="331">
        <f t="shared" si="0"/>
        <v>0.649233333333333</v>
      </c>
      <c r="F18" s="331">
        <f t="shared" si="2"/>
        <v>-0.158351878659551</v>
      </c>
      <c r="G18" s="335">
        <v>40000</v>
      </c>
      <c r="H18" s="332">
        <f t="shared" si="3"/>
        <v>0.0268521846280228</v>
      </c>
      <c r="I18" s="321"/>
    </row>
    <row r="19" customFormat="1" ht="24.75" customHeight="1" spans="1:9">
      <c r="A19" s="334" t="s">
        <v>29</v>
      </c>
      <c r="B19" s="335">
        <v>1831</v>
      </c>
      <c r="C19" s="335">
        <v>1700</v>
      </c>
      <c r="D19" s="335">
        <v>2092</v>
      </c>
      <c r="E19" s="331">
        <f t="shared" si="0"/>
        <v>1.23058823529412</v>
      </c>
      <c r="F19" s="331">
        <f t="shared" si="2"/>
        <v>0.142545057345713</v>
      </c>
      <c r="G19" s="335">
        <v>2200</v>
      </c>
      <c r="H19" s="332">
        <f t="shared" si="3"/>
        <v>0.0516252390057361</v>
      </c>
      <c r="I19" s="321"/>
    </row>
    <row r="20" customFormat="1" ht="24.75" customHeight="1" spans="1:9">
      <c r="A20" s="334" t="s">
        <v>30</v>
      </c>
      <c r="B20" s="335">
        <v>-2</v>
      </c>
      <c r="C20" s="335"/>
      <c r="D20" s="335">
        <v>5</v>
      </c>
      <c r="E20" s="331"/>
      <c r="F20" s="331"/>
      <c r="G20" s="335"/>
      <c r="H20" s="332"/>
      <c r="I20" s="321"/>
    </row>
    <row r="21" s="319" customFormat="1" ht="24.75" customHeight="1" spans="1:9">
      <c r="A21" s="333" t="s">
        <v>31</v>
      </c>
      <c r="B21" s="330">
        <f>SUM(B22:B26)</f>
        <v>155519</v>
      </c>
      <c r="C21" s="330">
        <f t="shared" ref="B21:G21" si="4">SUM(C22:C26)</f>
        <v>150000</v>
      </c>
      <c r="D21" s="330">
        <f t="shared" si="4"/>
        <v>207446</v>
      </c>
      <c r="E21" s="331">
        <f t="shared" ref="E21:E25" si="5">D21/C21</f>
        <v>1.38297333333333</v>
      </c>
      <c r="F21" s="331">
        <f t="shared" ref="F21:F26" si="6">(D21-B21)/B21</f>
        <v>0.333894893871488</v>
      </c>
      <c r="G21" s="330">
        <f t="shared" si="4"/>
        <v>175000</v>
      </c>
      <c r="H21" s="332">
        <f t="shared" ref="H21:H25" si="7">(G21-D21)/D21</f>
        <v>-0.156406968560493</v>
      </c>
      <c r="I21" s="346"/>
    </row>
    <row r="22" ht="24.75" customHeight="1" spans="1:9">
      <c r="A22" s="334" t="s">
        <v>32</v>
      </c>
      <c r="B22" s="335">
        <v>52085</v>
      </c>
      <c r="C22" s="335">
        <v>65000</v>
      </c>
      <c r="D22" s="335">
        <v>53190</v>
      </c>
      <c r="E22" s="331">
        <f t="shared" si="5"/>
        <v>0.818307692307692</v>
      </c>
      <c r="F22" s="331">
        <f t="shared" si="6"/>
        <v>0.0212153211097245</v>
      </c>
      <c r="G22" s="335">
        <v>50000</v>
      </c>
      <c r="H22" s="332">
        <f t="shared" si="7"/>
        <v>-0.0599736792630194</v>
      </c>
      <c r="I22" s="321"/>
    </row>
    <row r="23" ht="24.75" customHeight="1" spans="1:9">
      <c r="A23" s="334" t="s">
        <v>33</v>
      </c>
      <c r="B23" s="335">
        <v>6207</v>
      </c>
      <c r="C23" s="335">
        <v>7000</v>
      </c>
      <c r="D23" s="335">
        <v>5071</v>
      </c>
      <c r="E23" s="331">
        <f t="shared" si="5"/>
        <v>0.724428571428571</v>
      </c>
      <c r="F23" s="331">
        <f t="shared" si="6"/>
        <v>-0.183019171902691</v>
      </c>
      <c r="G23" s="335">
        <v>5000</v>
      </c>
      <c r="H23" s="332">
        <f t="shared" si="7"/>
        <v>-0.0140011831985802</v>
      </c>
      <c r="I23" s="321"/>
    </row>
    <row r="24" ht="24.75" customHeight="1" spans="1:9">
      <c r="A24" s="334" t="s">
        <v>34</v>
      </c>
      <c r="B24" s="335">
        <v>8350</v>
      </c>
      <c r="C24" s="335">
        <v>9000</v>
      </c>
      <c r="D24" s="335">
        <v>8272</v>
      </c>
      <c r="E24" s="331">
        <f t="shared" si="5"/>
        <v>0.919111111111111</v>
      </c>
      <c r="F24" s="331">
        <f t="shared" si="6"/>
        <v>-0.00934131736526946</v>
      </c>
      <c r="G24" s="335">
        <v>8000</v>
      </c>
      <c r="H24" s="332">
        <f t="shared" si="7"/>
        <v>-0.0328820116054159</v>
      </c>
      <c r="I24" s="321"/>
    </row>
    <row r="25" ht="24.75" customHeight="1" spans="1:9">
      <c r="A25" s="334" t="s">
        <v>35</v>
      </c>
      <c r="B25" s="335">
        <v>86152</v>
      </c>
      <c r="C25" s="335">
        <v>69000</v>
      </c>
      <c r="D25" s="335">
        <v>140902</v>
      </c>
      <c r="E25" s="331">
        <f t="shared" si="5"/>
        <v>2.04205797101449</v>
      </c>
      <c r="F25" s="331">
        <f t="shared" si="6"/>
        <v>0.635504689386201</v>
      </c>
      <c r="G25" s="335">
        <v>112000</v>
      </c>
      <c r="H25" s="332">
        <f t="shared" si="7"/>
        <v>-0.205121289974592</v>
      </c>
      <c r="I25" s="321"/>
    </row>
    <row r="26" ht="24.75" customHeight="1" spans="1:9">
      <c r="A26" s="337" t="s">
        <v>36</v>
      </c>
      <c r="B26" s="338">
        <v>2725</v>
      </c>
      <c r="C26" s="338"/>
      <c r="D26" s="338">
        <v>11</v>
      </c>
      <c r="E26" s="339"/>
      <c r="F26" s="339">
        <f t="shared" si="6"/>
        <v>-0.995963302752294</v>
      </c>
      <c r="G26" s="338"/>
      <c r="H26" s="340"/>
      <c r="I26" s="321"/>
    </row>
    <row r="27" ht="15" customHeight="1"/>
    <row r="28" ht="15" customHeight="1"/>
    <row r="29" ht="15" customHeight="1"/>
    <row r="30" ht="15" customHeight="1"/>
    <row r="31" ht="15" customHeight="1"/>
    <row r="32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</sheetData>
  <mergeCells count="1">
    <mergeCell ref="A2:H2"/>
  </mergeCells>
  <printOptions horizontalCentered="1"/>
  <pageMargins left="0.393055555555556" right="0.393055555555556" top="0.393055555555556" bottom="0.393055555555556" header="0.590277777777778" footer="0.239583333333333"/>
  <pageSetup paperSize="9" scale="77" orientation="landscape" horizontalDpi="6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30"/>
  <sheetViews>
    <sheetView topLeftCell="A13" workbookViewId="0">
      <selection activeCell="H29" sqref="H29"/>
    </sheetView>
  </sheetViews>
  <sheetFormatPr defaultColWidth="9" defaultRowHeight="14.25"/>
  <cols>
    <col min="1" max="1" width="32.875" style="274" customWidth="1"/>
    <col min="2" max="3" width="14.875" style="274" customWidth="1"/>
    <col min="4" max="4" width="16" style="274" customWidth="1"/>
    <col min="5" max="5" width="14.875" style="275" customWidth="1"/>
    <col min="6" max="6" width="14.875" style="274" customWidth="1"/>
    <col min="7" max="7" width="12.375" style="274" customWidth="1"/>
    <col min="8" max="8" width="14.875" style="274" customWidth="1"/>
    <col min="9" max="9" width="12.25" style="276" customWidth="1"/>
    <col min="10" max="16371" width="9" style="274"/>
  </cols>
  <sheetData>
    <row r="1" ht="20.25" spans="1:1">
      <c r="A1" s="277" t="s">
        <v>70</v>
      </c>
    </row>
    <row r="2" ht="36.75" customHeight="1" spans="1:9">
      <c r="A2" s="278" t="s">
        <v>71</v>
      </c>
      <c r="B2" s="278"/>
      <c r="C2" s="278"/>
      <c r="D2" s="278"/>
      <c r="E2" s="279"/>
      <c r="F2" s="278"/>
      <c r="G2" s="278"/>
      <c r="H2" s="278"/>
      <c r="I2" s="310"/>
    </row>
    <row r="3" ht="24" customHeight="1" spans="1:9">
      <c r="A3" s="280"/>
      <c r="B3" s="281"/>
      <c r="C3" s="281"/>
      <c r="D3" s="281"/>
      <c r="E3" s="282"/>
      <c r="F3" s="282"/>
      <c r="G3" s="283"/>
      <c r="H3" s="284" t="s">
        <v>6</v>
      </c>
      <c r="I3" s="311"/>
    </row>
    <row r="4" ht="36" customHeight="1" spans="1:9">
      <c r="A4" s="285" t="s">
        <v>39</v>
      </c>
      <c r="B4" s="286" t="s">
        <v>8</v>
      </c>
      <c r="C4" s="287" t="s">
        <v>9</v>
      </c>
      <c r="D4" s="288" t="s">
        <v>40</v>
      </c>
      <c r="E4" s="289" t="s">
        <v>10</v>
      </c>
      <c r="F4" s="290" t="s">
        <v>41</v>
      </c>
      <c r="G4" s="291" t="s">
        <v>12</v>
      </c>
      <c r="H4" s="287" t="s">
        <v>13</v>
      </c>
      <c r="I4" s="312" t="s">
        <v>12</v>
      </c>
    </row>
    <row r="5" ht="24.95" customHeight="1" spans="1:9">
      <c r="A5" s="292" t="s">
        <v>42</v>
      </c>
      <c r="B5" s="293">
        <f>SUM(B6:B30)</f>
        <v>811831</v>
      </c>
      <c r="C5" s="293">
        <f t="shared" ref="C5:H5" si="0">SUM(C6:C30)</f>
        <v>780000</v>
      </c>
      <c r="D5" s="293">
        <f t="shared" si="0"/>
        <v>1127782.485108</v>
      </c>
      <c r="E5" s="293">
        <f t="shared" si="0"/>
        <v>1127782.485108</v>
      </c>
      <c r="F5" s="157">
        <f t="shared" ref="F5:F25" si="1">E5/D5</f>
        <v>1</v>
      </c>
      <c r="G5" s="157">
        <f t="shared" ref="G5:G20" si="2">(E5-B5)/B5</f>
        <v>0.389183814251981</v>
      </c>
      <c r="H5" s="293">
        <f t="shared" si="0"/>
        <v>819253.848606</v>
      </c>
      <c r="I5" s="313">
        <f t="shared" ref="I5:I20" si="3">(H5-E5)/E5</f>
        <v>-0.273571048119668</v>
      </c>
    </row>
    <row r="6" ht="24.95" customHeight="1" spans="1:9">
      <c r="A6" s="294" t="s">
        <v>43</v>
      </c>
      <c r="B6" s="295">
        <v>86833</v>
      </c>
      <c r="C6" s="296">
        <v>75480</v>
      </c>
      <c r="D6" s="296">
        <v>70013.3397879999</v>
      </c>
      <c r="E6" s="296">
        <v>70013.3397879999</v>
      </c>
      <c r="F6" s="297">
        <f t="shared" si="1"/>
        <v>1</v>
      </c>
      <c r="G6" s="159">
        <f t="shared" si="2"/>
        <v>-0.193701245056604</v>
      </c>
      <c r="H6" s="298">
        <v>92807.365247</v>
      </c>
      <c r="I6" s="314">
        <f t="shared" si="3"/>
        <v>0.325566892366802</v>
      </c>
    </row>
    <row r="7" ht="24.95" customHeight="1" spans="1:9">
      <c r="A7" s="294" t="s">
        <v>44</v>
      </c>
      <c r="B7" s="295">
        <v>647</v>
      </c>
      <c r="C7" s="296">
        <v>400</v>
      </c>
      <c r="D7" s="296">
        <v>727.972098</v>
      </c>
      <c r="E7" s="296">
        <v>727.972098</v>
      </c>
      <c r="F7" s="297">
        <f t="shared" si="1"/>
        <v>1</v>
      </c>
      <c r="G7" s="159">
        <f t="shared" si="2"/>
        <v>0.125150074188563</v>
      </c>
      <c r="H7" s="298">
        <v>436.769018</v>
      </c>
      <c r="I7" s="314">
        <f t="shared" si="3"/>
        <v>-0.400019562288224</v>
      </c>
    </row>
    <row r="8" ht="24.95" customHeight="1" spans="1:9">
      <c r="A8" s="294" t="s">
        <v>45</v>
      </c>
      <c r="B8" s="295">
        <v>62389</v>
      </c>
      <c r="C8" s="296">
        <v>50000</v>
      </c>
      <c r="D8" s="296">
        <v>45846.046174</v>
      </c>
      <c r="E8" s="296">
        <v>45846.046174</v>
      </c>
      <c r="F8" s="297">
        <f t="shared" si="1"/>
        <v>1</v>
      </c>
      <c r="G8" s="159">
        <f t="shared" si="2"/>
        <v>-0.265158182147494</v>
      </c>
      <c r="H8" s="298">
        <v>44318.748992</v>
      </c>
      <c r="I8" s="314">
        <f t="shared" si="3"/>
        <v>-0.0333136073763795</v>
      </c>
    </row>
    <row r="9" ht="24.95" customHeight="1" spans="1:9">
      <c r="A9" s="294" t="s">
        <v>46</v>
      </c>
      <c r="B9" s="295">
        <v>140211</v>
      </c>
      <c r="C9" s="296">
        <v>140300</v>
      </c>
      <c r="D9" s="296">
        <v>144040.933382</v>
      </c>
      <c r="E9" s="296">
        <v>144040.933382</v>
      </c>
      <c r="F9" s="297">
        <f t="shared" si="1"/>
        <v>1</v>
      </c>
      <c r="G9" s="159">
        <f t="shared" si="2"/>
        <v>0.0273154986555976</v>
      </c>
      <c r="H9" s="298">
        <v>142178</v>
      </c>
      <c r="I9" s="314">
        <f t="shared" si="3"/>
        <v>-0.0129333609430275</v>
      </c>
    </row>
    <row r="10" ht="24.95" customHeight="1" spans="1:9">
      <c r="A10" s="294" t="s">
        <v>47</v>
      </c>
      <c r="B10" s="295">
        <v>9571</v>
      </c>
      <c r="C10" s="296">
        <v>4371</v>
      </c>
      <c r="D10" s="296">
        <v>10435.931372</v>
      </c>
      <c r="E10" s="296">
        <v>10435.931372</v>
      </c>
      <c r="F10" s="297">
        <f t="shared" si="1"/>
        <v>1</v>
      </c>
      <c r="G10" s="159">
        <f t="shared" si="2"/>
        <v>0.0903700106571935</v>
      </c>
      <c r="H10" s="298">
        <v>5465.949103</v>
      </c>
      <c r="I10" s="314">
        <f t="shared" si="3"/>
        <v>-0.476237538542525</v>
      </c>
    </row>
    <row r="11" ht="24.95" customHeight="1" spans="1:9">
      <c r="A11" s="294" t="s">
        <v>48</v>
      </c>
      <c r="B11" s="295">
        <v>9227</v>
      </c>
      <c r="C11" s="296">
        <v>3219.159798</v>
      </c>
      <c r="D11" s="296">
        <v>5208.163541</v>
      </c>
      <c r="E11" s="296">
        <v>5208.163541</v>
      </c>
      <c r="F11" s="297">
        <f t="shared" si="1"/>
        <v>1</v>
      </c>
      <c r="G11" s="159">
        <f t="shared" si="2"/>
        <v>-0.435551800043351</v>
      </c>
      <c r="H11" s="298">
        <v>3560.71187</v>
      </c>
      <c r="I11" s="314">
        <f t="shared" si="3"/>
        <v>-0.316321032938163</v>
      </c>
    </row>
    <row r="12" ht="24.95" customHeight="1" spans="1:9">
      <c r="A12" s="294" t="s">
        <v>49</v>
      </c>
      <c r="B12" s="295">
        <v>144419</v>
      </c>
      <c r="C12" s="296">
        <v>115108.80822</v>
      </c>
      <c r="D12" s="296">
        <v>138308.220781</v>
      </c>
      <c r="E12" s="296">
        <v>138308.220781</v>
      </c>
      <c r="F12" s="297">
        <f t="shared" si="1"/>
        <v>1</v>
      </c>
      <c r="G12" s="159">
        <f t="shared" si="2"/>
        <v>-0.0423128481640227</v>
      </c>
      <c r="H12" s="298">
        <v>125730.386841</v>
      </c>
      <c r="I12" s="314">
        <f t="shared" si="3"/>
        <v>-0.0909406098131795</v>
      </c>
    </row>
    <row r="13" ht="24.95" customHeight="1" spans="1:9">
      <c r="A13" s="294" t="s">
        <v>50</v>
      </c>
      <c r="B13" s="295">
        <v>68359</v>
      </c>
      <c r="C13" s="296">
        <v>53550.171467</v>
      </c>
      <c r="D13" s="296">
        <v>58656.088507</v>
      </c>
      <c r="E13" s="296">
        <v>58656.088507</v>
      </c>
      <c r="F13" s="297">
        <f t="shared" si="1"/>
        <v>1</v>
      </c>
      <c r="G13" s="159">
        <f t="shared" si="2"/>
        <v>-0.141940512485554</v>
      </c>
      <c r="H13" s="298">
        <v>45912.281927</v>
      </c>
      <c r="I13" s="314">
        <f t="shared" si="3"/>
        <v>-0.217263150414115</v>
      </c>
    </row>
    <row r="14" ht="24.95" customHeight="1" spans="1:9">
      <c r="A14" s="299" t="s">
        <v>51</v>
      </c>
      <c r="B14" s="295">
        <v>8908</v>
      </c>
      <c r="C14" s="300">
        <v>2173.600437</v>
      </c>
      <c r="D14" s="300">
        <v>3798.057</v>
      </c>
      <c r="E14" s="300">
        <v>3798.057</v>
      </c>
      <c r="F14" s="297">
        <f t="shared" si="1"/>
        <v>1</v>
      </c>
      <c r="G14" s="159">
        <f t="shared" si="2"/>
        <v>-0.573635271665918</v>
      </c>
      <c r="H14" s="298">
        <v>34932.268228</v>
      </c>
      <c r="I14" s="314">
        <f t="shared" si="3"/>
        <v>8.19740494363302</v>
      </c>
    </row>
    <row r="15" ht="24.95" customHeight="1" spans="1:9">
      <c r="A15" s="299" t="s">
        <v>52</v>
      </c>
      <c r="B15" s="295">
        <v>136193</v>
      </c>
      <c r="C15" s="300">
        <v>114707.743283</v>
      </c>
      <c r="D15" s="300">
        <v>451595.550612</v>
      </c>
      <c r="E15" s="300">
        <v>451595.550612</v>
      </c>
      <c r="F15" s="297">
        <f t="shared" si="1"/>
        <v>1</v>
      </c>
      <c r="G15" s="159">
        <f t="shared" si="2"/>
        <v>2.31584993804381</v>
      </c>
      <c r="H15" s="298">
        <v>122535.386089</v>
      </c>
      <c r="I15" s="314">
        <f t="shared" si="3"/>
        <v>-0.728661219263696</v>
      </c>
    </row>
    <row r="16" ht="24.95" customHeight="1" spans="1:9">
      <c r="A16" s="294" t="s">
        <v>53</v>
      </c>
      <c r="B16" s="295">
        <v>34560</v>
      </c>
      <c r="C16" s="301">
        <v>33000</v>
      </c>
      <c r="D16" s="301">
        <v>33282.238257</v>
      </c>
      <c r="E16" s="301">
        <v>33282.238257</v>
      </c>
      <c r="F16" s="297">
        <f t="shared" si="1"/>
        <v>1</v>
      </c>
      <c r="G16" s="159">
        <f t="shared" si="2"/>
        <v>-0.0369722726562501</v>
      </c>
      <c r="H16" s="298">
        <v>23374.85225</v>
      </c>
      <c r="I16" s="314">
        <f t="shared" si="3"/>
        <v>-0.29767787642456</v>
      </c>
    </row>
    <row r="17" ht="24.95" customHeight="1" spans="1:9">
      <c r="A17" s="294" t="s">
        <v>54</v>
      </c>
      <c r="B17" s="295">
        <v>21710</v>
      </c>
      <c r="C17" s="301">
        <v>24012.356197</v>
      </c>
      <c r="D17" s="301">
        <v>25323.958622</v>
      </c>
      <c r="E17" s="301">
        <v>25323.958622</v>
      </c>
      <c r="F17" s="297">
        <f t="shared" si="1"/>
        <v>1</v>
      </c>
      <c r="G17" s="159">
        <f t="shared" si="2"/>
        <v>0.166465159926301</v>
      </c>
      <c r="H17" s="298">
        <v>27035.18259</v>
      </c>
      <c r="I17" s="314">
        <f t="shared" si="3"/>
        <v>0.0675733203304711</v>
      </c>
    </row>
    <row r="18" ht="24.95" customHeight="1" spans="1:9">
      <c r="A18" s="294" t="s">
        <v>55</v>
      </c>
      <c r="B18" s="295">
        <v>9632</v>
      </c>
      <c r="C18" s="301">
        <v>1500</v>
      </c>
      <c r="D18" s="301">
        <v>1978.780855</v>
      </c>
      <c r="E18" s="301">
        <v>1978.780855</v>
      </c>
      <c r="F18" s="297">
        <f t="shared" si="1"/>
        <v>1</v>
      </c>
      <c r="G18" s="159">
        <f t="shared" si="2"/>
        <v>-0.794561788309801</v>
      </c>
      <c r="H18" s="298">
        <v>2020.150654</v>
      </c>
      <c r="I18" s="314">
        <f t="shared" si="3"/>
        <v>0.0209067107635828</v>
      </c>
    </row>
    <row r="19" ht="24.95" customHeight="1" spans="1:9">
      <c r="A19" s="294" t="s">
        <v>56</v>
      </c>
      <c r="B19" s="295">
        <v>1487</v>
      </c>
      <c r="C19" s="301">
        <v>1400</v>
      </c>
      <c r="D19" s="301">
        <v>242.982749</v>
      </c>
      <c r="E19" s="301">
        <v>242.982749</v>
      </c>
      <c r="F19" s="297">
        <f t="shared" si="1"/>
        <v>1</v>
      </c>
      <c r="G19" s="159">
        <f t="shared" si="2"/>
        <v>-0.836595326832549</v>
      </c>
      <c r="H19" s="298">
        <v>228.233188</v>
      </c>
      <c r="I19" s="314">
        <f t="shared" si="3"/>
        <v>-0.0607020912418766</v>
      </c>
    </row>
    <row r="20" ht="24.95" customHeight="1" spans="1:9">
      <c r="A20" s="302" t="s">
        <v>57</v>
      </c>
      <c r="B20" s="303">
        <v>2938</v>
      </c>
      <c r="C20" s="301">
        <v>3000</v>
      </c>
      <c r="D20" s="301">
        <v>2421</v>
      </c>
      <c r="E20" s="301">
        <v>2421</v>
      </c>
      <c r="F20" s="297">
        <f t="shared" si="1"/>
        <v>1</v>
      </c>
      <c r="G20" s="159">
        <f t="shared" si="2"/>
        <v>-0.175970047651464</v>
      </c>
      <c r="H20" s="298"/>
      <c r="I20" s="314">
        <f t="shared" si="3"/>
        <v>-1</v>
      </c>
    </row>
    <row r="21" ht="24.95" customHeight="1" spans="1:9">
      <c r="A21" s="302" t="s">
        <v>58</v>
      </c>
      <c r="B21" s="161">
        <v>63</v>
      </c>
      <c r="C21" s="304">
        <v>63</v>
      </c>
      <c r="D21" s="304">
        <v>49</v>
      </c>
      <c r="E21" s="304">
        <v>49</v>
      </c>
      <c r="F21" s="297">
        <f t="shared" si="1"/>
        <v>1</v>
      </c>
      <c r="G21" s="159"/>
      <c r="H21" s="298"/>
      <c r="I21" s="314"/>
    </row>
    <row r="22" ht="24.95" customHeight="1" spans="1:9">
      <c r="A22" s="294" t="s">
        <v>59</v>
      </c>
      <c r="B22" s="303">
        <v>5154</v>
      </c>
      <c r="C22" s="301">
        <v>4800</v>
      </c>
      <c r="D22" s="301">
        <v>2984.998425</v>
      </c>
      <c r="E22" s="301">
        <v>2984.998425</v>
      </c>
      <c r="F22" s="297">
        <f t="shared" si="1"/>
        <v>1</v>
      </c>
      <c r="G22" s="159">
        <f t="shared" ref="G22:G25" si="4">(E22-B22)/B22</f>
        <v>-0.420838489522701</v>
      </c>
      <c r="H22" s="298">
        <v>3606.271227</v>
      </c>
      <c r="I22" s="314">
        <f t="shared" ref="I22:I25" si="5">(H22-E22)/E22</f>
        <v>0.208131701778034</v>
      </c>
    </row>
    <row r="23" ht="24.95" customHeight="1" spans="1:9">
      <c r="A23" s="302" t="s">
        <v>60</v>
      </c>
      <c r="B23" s="295">
        <v>9037</v>
      </c>
      <c r="C23" s="301">
        <v>42856.985257</v>
      </c>
      <c r="D23" s="301">
        <v>43466.274013</v>
      </c>
      <c r="E23" s="301">
        <v>43466.274013</v>
      </c>
      <c r="F23" s="297">
        <f t="shared" si="1"/>
        <v>1</v>
      </c>
      <c r="G23" s="159">
        <f t="shared" si="4"/>
        <v>3.80981232853823</v>
      </c>
      <c r="H23" s="298">
        <v>42448.870091</v>
      </c>
      <c r="I23" s="314">
        <f t="shared" si="5"/>
        <v>-0.023406743391341</v>
      </c>
    </row>
    <row r="24" ht="24.95" customHeight="1" spans="1:9">
      <c r="A24" s="294" t="s">
        <v>61</v>
      </c>
      <c r="B24" s="303">
        <v>972</v>
      </c>
      <c r="C24" s="301">
        <v>900</v>
      </c>
      <c r="D24" s="301">
        <v>1040.905</v>
      </c>
      <c r="E24" s="301">
        <v>1040.905</v>
      </c>
      <c r="F24" s="297">
        <f t="shared" si="1"/>
        <v>1</v>
      </c>
      <c r="G24" s="159">
        <f t="shared" si="4"/>
        <v>0.0708899176954732</v>
      </c>
      <c r="H24" s="298">
        <v>892.13</v>
      </c>
      <c r="I24" s="314">
        <f t="shared" si="5"/>
        <v>-0.142928509326019</v>
      </c>
    </row>
    <row r="25" s="274" customFormat="1" ht="24.95" customHeight="1" spans="1:16379">
      <c r="A25" s="294" t="s">
        <v>62</v>
      </c>
      <c r="B25" s="303">
        <v>3330</v>
      </c>
      <c r="C25" s="301">
        <v>3500</v>
      </c>
      <c r="D25" s="301">
        <v>5732.689097</v>
      </c>
      <c r="E25" s="301">
        <v>5732.689097</v>
      </c>
      <c r="F25" s="297">
        <f t="shared" si="1"/>
        <v>1</v>
      </c>
      <c r="G25" s="159">
        <f t="shared" si="4"/>
        <v>0.721528257357357</v>
      </c>
      <c r="H25" s="298">
        <v>4915.604411</v>
      </c>
      <c r="I25" s="314">
        <f t="shared" si="5"/>
        <v>-0.14253078654267</v>
      </c>
      <c r="XER25"/>
      <c r="XES25"/>
      <c r="XET25"/>
      <c r="XEU25"/>
      <c r="XEV25"/>
      <c r="XEW25"/>
      <c r="XEX25"/>
      <c r="XEY25"/>
    </row>
    <row r="26" ht="24.95" customHeight="1" spans="1:9">
      <c r="A26" s="294" t="s">
        <v>63</v>
      </c>
      <c r="B26" s="303"/>
      <c r="C26" s="301">
        <v>13000</v>
      </c>
      <c r="D26" s="301"/>
      <c r="E26" s="301"/>
      <c r="F26" s="297"/>
      <c r="G26" s="159"/>
      <c r="H26" s="298">
        <v>10000</v>
      </c>
      <c r="I26" s="314"/>
    </row>
    <row r="27" s="274" customFormat="1" ht="24.95" customHeight="1" spans="1:16384">
      <c r="A27" s="294" t="s">
        <v>64</v>
      </c>
      <c r="B27" s="303">
        <v>654</v>
      </c>
      <c r="C27" s="301">
        <v>4193.175341</v>
      </c>
      <c r="D27" s="301">
        <v>3203.349381</v>
      </c>
      <c r="E27" s="301">
        <v>3203.349381</v>
      </c>
      <c r="F27" s="297">
        <f t="shared" ref="F27:F29" si="6">E27/D27</f>
        <v>1</v>
      </c>
      <c r="G27" s="159">
        <f t="shared" ref="G27:G29" si="7">(E27-B27)/B27</f>
        <v>3.89808773853211</v>
      </c>
      <c r="H27" s="301">
        <v>111.97688</v>
      </c>
      <c r="I27" s="314">
        <f t="shared" ref="I27:I29" si="8">(H27-E27)/E27</f>
        <v>-0.965043812996432</v>
      </c>
      <c r="XER27"/>
      <c r="XES27"/>
      <c r="XET27"/>
      <c r="XEU27"/>
      <c r="XEV27"/>
      <c r="XEW27"/>
      <c r="XEX27"/>
      <c r="XEY27"/>
      <c r="XEZ27"/>
      <c r="XFA27"/>
      <c r="XFB27"/>
      <c r="XFC27"/>
      <c r="XFD27"/>
    </row>
    <row r="28" s="274" customFormat="1" ht="24.95" customHeight="1" spans="1:16384">
      <c r="A28" s="294" t="s">
        <v>65</v>
      </c>
      <c r="B28" s="303">
        <v>54736</v>
      </c>
      <c r="C28" s="301">
        <v>81864</v>
      </c>
      <c r="D28" s="301">
        <v>79009.07</v>
      </c>
      <c r="E28" s="301">
        <v>79009.07</v>
      </c>
      <c r="F28" s="297">
        <f t="shared" si="6"/>
        <v>1</v>
      </c>
      <c r="G28" s="159">
        <f t="shared" si="7"/>
        <v>0.443457139725227</v>
      </c>
      <c r="H28" s="301">
        <v>86142.71</v>
      </c>
      <c r="I28" s="314">
        <f t="shared" si="8"/>
        <v>0.0902888744292269</v>
      </c>
      <c r="XER28"/>
      <c r="XES28"/>
      <c r="XET28"/>
      <c r="XEU28"/>
      <c r="XEV28"/>
      <c r="XEW28"/>
      <c r="XEX28"/>
      <c r="XEY28"/>
      <c r="XEZ28"/>
      <c r="XFA28"/>
      <c r="XFB28"/>
      <c r="XFC28"/>
      <c r="XFD28"/>
    </row>
    <row r="29" s="274" customFormat="1" ht="24.95" customHeight="1" spans="1:16384">
      <c r="A29" s="294" t="s">
        <v>66</v>
      </c>
      <c r="B29" s="303">
        <v>801</v>
      </c>
      <c r="C29" s="301">
        <v>500</v>
      </c>
      <c r="D29" s="301">
        <v>416.935454</v>
      </c>
      <c r="E29" s="301">
        <v>416.935454</v>
      </c>
      <c r="F29" s="297">
        <f t="shared" si="6"/>
        <v>1</v>
      </c>
      <c r="G29" s="159">
        <f t="shared" si="7"/>
        <v>-0.479481330836454</v>
      </c>
      <c r="H29" s="301">
        <v>600</v>
      </c>
      <c r="I29" s="314">
        <f t="shared" si="8"/>
        <v>0.439071669832137</v>
      </c>
      <c r="XER29"/>
      <c r="XES29"/>
      <c r="XET29"/>
      <c r="XEU29"/>
      <c r="XEV29"/>
      <c r="XEW29"/>
      <c r="XEX29"/>
      <c r="XEY29"/>
      <c r="XEZ29"/>
      <c r="XFA29"/>
      <c r="XFB29"/>
      <c r="XFC29"/>
      <c r="XFD29"/>
    </row>
    <row r="30" s="274" customFormat="1" ht="24.95" customHeight="1" spans="1:16384">
      <c r="A30" s="305" t="s">
        <v>67</v>
      </c>
      <c r="B30" s="306"/>
      <c r="C30" s="307">
        <v>6100</v>
      </c>
      <c r="D30" s="307"/>
      <c r="E30" s="307"/>
      <c r="F30" s="308"/>
      <c r="G30" s="309"/>
      <c r="H30" s="307"/>
      <c r="I30" s="315"/>
      <c r="XER30"/>
      <c r="XES30"/>
      <c r="XET30"/>
      <c r="XEU30"/>
      <c r="XEV30"/>
      <c r="XEW30"/>
      <c r="XEX30"/>
      <c r="XEY30"/>
      <c r="XEZ30"/>
      <c r="XFA30"/>
      <c r="XFB30"/>
      <c r="XFC30"/>
      <c r="XFD30"/>
    </row>
  </sheetData>
  <mergeCells count="2">
    <mergeCell ref="A2:I2"/>
    <mergeCell ref="H3:I3"/>
  </mergeCells>
  <printOptions horizontalCentered="1"/>
  <pageMargins left="0.393055555555556" right="0.393055555555556" top="0.393055555555556" bottom="0.393055555555556" header="0.507638888888889" footer="0.507638888888889"/>
  <pageSetup paperSize="9" scale="69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B1335"/>
  <sheetViews>
    <sheetView workbookViewId="0">
      <pane xSplit="1" ySplit="5" topLeftCell="B6" activePane="bottomRight" state="frozen"/>
      <selection/>
      <selection pane="topRight"/>
      <selection pane="bottomLeft"/>
      <selection pane="bottomRight" activeCell="L771" sqref="L771"/>
    </sheetView>
  </sheetViews>
  <sheetFormatPr defaultColWidth="9" defaultRowHeight="18.95" customHeight="1"/>
  <cols>
    <col min="1" max="1" width="44.75" style="5" customWidth="1"/>
    <col min="2" max="3" width="14" style="5" customWidth="1"/>
    <col min="4" max="4" width="14" style="254" customWidth="1"/>
    <col min="5" max="5" width="14" style="5" customWidth="1"/>
    <col min="6" max="16376" width="9" style="5"/>
    <col min="16377" max="16378" width="9.125" style="5"/>
    <col min="16380" max="16384" width="9" style="5"/>
  </cols>
  <sheetData>
    <row r="1" s="5" customFormat="1" customHeight="1" spans="1:16379">
      <c r="A1" s="93" t="s">
        <v>72</v>
      </c>
      <c r="D1" s="254"/>
      <c r="XEY1"/>
    </row>
    <row r="2" s="5" customFormat="1" ht="24" customHeight="1" spans="1:5">
      <c r="A2" s="255" t="s">
        <v>73</v>
      </c>
      <c r="B2" s="255"/>
      <c r="C2" s="255"/>
      <c r="D2" s="255"/>
      <c r="E2" s="255"/>
    </row>
    <row r="3" s="5" customFormat="1" customHeight="1" spans="1:5">
      <c r="A3" s="222"/>
      <c r="B3" s="223"/>
      <c r="C3" s="223"/>
      <c r="D3" s="256"/>
      <c r="E3" s="226" t="s">
        <v>6</v>
      </c>
    </row>
    <row r="4" s="5" customFormat="1" ht="42" customHeight="1" spans="1:5">
      <c r="A4" s="227" t="s">
        <v>74</v>
      </c>
      <c r="B4" s="228" t="s">
        <v>75</v>
      </c>
      <c r="C4" s="229" t="s">
        <v>76</v>
      </c>
      <c r="D4" s="230" t="s">
        <v>77</v>
      </c>
      <c r="E4" s="231" t="s">
        <v>78</v>
      </c>
    </row>
    <row r="5" s="5" customFormat="1" customHeight="1" spans="1:16379">
      <c r="A5" s="257" t="s">
        <v>42</v>
      </c>
      <c r="B5" s="258">
        <v>1127782</v>
      </c>
      <c r="C5" s="258">
        <v>819253.848606</v>
      </c>
      <c r="D5" s="259">
        <f t="shared" ref="D5:D8" si="0">C5/B5</f>
        <v>0.726429264348961</v>
      </c>
      <c r="E5" s="260"/>
      <c r="XEY5"/>
    </row>
    <row r="6" s="5" customFormat="1" customHeight="1" spans="1:16379">
      <c r="A6" s="261" t="s">
        <v>79</v>
      </c>
      <c r="B6" s="262">
        <f>SUM(B7,B19,B28,B38,B49,B60,B71,B79,B88,B101,B110,B121,B133,B140,B148,B154,B161,B168,B175,B182,B189,B197,B203,B209,B216,B238,B244)</f>
        <v>70013</v>
      </c>
      <c r="C6" s="262">
        <f>SUM(C7,C19,C28,C38,C49,C60,C71,C79,C88,C101,C110,C121,C133,C140,C148,C154,C161,C168,C175,C182,C189,C197,C203,C209,C216,C231,C238,C244)</f>
        <v>92807.365247</v>
      </c>
      <c r="D6" s="263">
        <f t="shared" si="0"/>
        <v>1.32557332562524</v>
      </c>
      <c r="E6" s="264"/>
      <c r="XEY6"/>
    </row>
    <row r="7" s="5" customFormat="1" customHeight="1" spans="1:16379">
      <c r="A7" s="265" t="s">
        <v>80</v>
      </c>
      <c r="B7" s="266">
        <f>SUM(B8:B18)</f>
        <v>718</v>
      </c>
      <c r="C7" s="266">
        <f>SUM(C8:C18)</f>
        <v>717.51587</v>
      </c>
      <c r="D7" s="267">
        <f t="shared" si="0"/>
        <v>0.999325724233983</v>
      </c>
      <c r="E7" s="268"/>
      <c r="XEY7"/>
    </row>
    <row r="8" s="5" customFormat="1" customHeight="1" spans="1:16379">
      <c r="A8" s="269" t="s">
        <v>81</v>
      </c>
      <c r="B8" s="258">
        <v>674</v>
      </c>
      <c r="C8" s="258">
        <v>636.91587</v>
      </c>
      <c r="D8" s="259">
        <f t="shared" ref="D8:D19" si="1">C8/B8</f>
        <v>0.944979035608309</v>
      </c>
      <c r="E8" s="260"/>
      <c r="XEY8"/>
    </row>
    <row r="9" s="5" customFormat="1" customHeight="1" spans="1:16379">
      <c r="A9" s="269" t="s">
        <v>82</v>
      </c>
      <c r="B9" s="258"/>
      <c r="C9" s="258"/>
      <c r="D9" s="259"/>
      <c r="E9" s="260"/>
      <c r="XEY9"/>
    </row>
    <row r="10" s="5" customFormat="1" customHeight="1" spans="1:16379">
      <c r="A10" s="269" t="s">
        <v>83</v>
      </c>
      <c r="B10" s="258">
        <v>1</v>
      </c>
      <c r="C10" s="258">
        <v>2</v>
      </c>
      <c r="D10" s="259">
        <f t="shared" si="1"/>
        <v>2</v>
      </c>
      <c r="E10" s="260"/>
      <c r="XEY10"/>
    </row>
    <row r="11" s="5" customFormat="1" customHeight="1" spans="1:16379">
      <c r="A11" s="269" t="s">
        <v>84</v>
      </c>
      <c r="B11" s="258">
        <v>27</v>
      </c>
      <c r="C11" s="258">
        <v>28</v>
      </c>
      <c r="D11" s="259">
        <f t="shared" si="1"/>
        <v>1.03703703703704</v>
      </c>
      <c r="E11" s="260"/>
      <c r="XEY11"/>
    </row>
    <row r="12" s="5" customFormat="1" customHeight="1" spans="1:16379">
      <c r="A12" s="269" t="s">
        <v>85</v>
      </c>
      <c r="B12" s="258"/>
      <c r="C12" s="258"/>
      <c r="D12" s="259"/>
      <c r="E12" s="260"/>
      <c r="XEY12"/>
    </row>
    <row r="13" s="251" customFormat="1" customHeight="1" spans="1:40">
      <c r="A13" s="269" t="s">
        <v>86</v>
      </c>
      <c r="B13" s="258"/>
      <c r="C13" s="258"/>
      <c r="D13" s="259"/>
      <c r="E13" s="260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</row>
    <row r="14" s="5" customFormat="1" customHeight="1" spans="1:16379">
      <c r="A14" s="269" t="s">
        <v>87</v>
      </c>
      <c r="B14" s="258"/>
      <c r="C14" s="258"/>
      <c r="D14" s="259"/>
      <c r="E14" s="260"/>
      <c r="XEY14"/>
    </row>
    <row r="15" s="5" customFormat="1" customHeight="1" spans="1:16379">
      <c r="A15" s="269" t="s">
        <v>88</v>
      </c>
      <c r="B15" s="258">
        <v>13</v>
      </c>
      <c r="C15" s="258">
        <v>23</v>
      </c>
      <c r="D15" s="259">
        <f t="shared" si="1"/>
        <v>1.76923076923077</v>
      </c>
      <c r="E15" s="260"/>
      <c r="XEY15"/>
    </row>
    <row r="16" s="5" customFormat="1" customHeight="1" spans="1:16379">
      <c r="A16" s="269" t="s">
        <v>89</v>
      </c>
      <c r="B16" s="258"/>
      <c r="C16" s="258"/>
      <c r="D16" s="259"/>
      <c r="E16" s="260"/>
      <c r="XEY16"/>
    </row>
    <row r="17" s="5" customFormat="1" customHeight="1" spans="1:16379">
      <c r="A17" s="269" t="s">
        <v>90</v>
      </c>
      <c r="B17" s="258"/>
      <c r="C17" s="258"/>
      <c r="D17" s="259"/>
      <c r="E17" s="260"/>
      <c r="XEY17"/>
    </row>
    <row r="18" s="5" customFormat="1" customHeight="1" spans="1:16379">
      <c r="A18" s="269" t="s">
        <v>91</v>
      </c>
      <c r="B18" s="258">
        <v>3</v>
      </c>
      <c r="C18" s="258">
        <v>27.6</v>
      </c>
      <c r="D18" s="259">
        <f t="shared" si="1"/>
        <v>9.2</v>
      </c>
      <c r="E18" s="260"/>
      <c r="XEY18"/>
    </row>
    <row r="19" s="5" customFormat="1" customHeight="1" spans="1:16379">
      <c r="A19" s="265" t="s">
        <v>92</v>
      </c>
      <c r="B19" s="266">
        <f>SUM(B20:B27)</f>
        <v>717</v>
      </c>
      <c r="C19" s="266">
        <f>SUM(C20:C27)</f>
        <v>617.885146</v>
      </c>
      <c r="D19" s="267">
        <f t="shared" si="1"/>
        <v>0.86176449930265</v>
      </c>
      <c r="E19" s="268"/>
      <c r="XEY19"/>
    </row>
    <row r="20" s="5" customFormat="1" customHeight="1" spans="1:16379">
      <c r="A20" s="269" t="s">
        <v>81</v>
      </c>
      <c r="B20" s="258">
        <v>628</v>
      </c>
      <c r="C20" s="258">
        <v>549.085146</v>
      </c>
      <c r="D20" s="259">
        <f t="shared" ref="D20:D28" si="2">C20/B20</f>
        <v>0.874339404458599</v>
      </c>
      <c r="E20" s="260"/>
      <c r="XEY20"/>
    </row>
    <row r="21" s="5" customFormat="1" customHeight="1" spans="1:16379">
      <c r="A21" s="269" t="s">
        <v>82</v>
      </c>
      <c r="B21" s="258">
        <v>42</v>
      </c>
      <c r="C21" s="258">
        <v>20</v>
      </c>
      <c r="D21" s="259">
        <f t="shared" si="2"/>
        <v>0.476190476190476</v>
      </c>
      <c r="E21" s="260"/>
      <c r="XEY21"/>
    </row>
    <row r="22" s="251" customFormat="1" customHeight="1" spans="1:40">
      <c r="A22" s="269" t="s">
        <v>83</v>
      </c>
      <c r="B22" s="258"/>
      <c r="C22" s="258"/>
      <c r="D22" s="259"/>
      <c r="E22" s="260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</row>
    <row r="23" s="5" customFormat="1" customHeight="1" spans="1:16379">
      <c r="A23" s="269" t="s">
        <v>93</v>
      </c>
      <c r="B23" s="258">
        <v>41</v>
      </c>
      <c r="C23" s="258">
        <v>48.8</v>
      </c>
      <c r="D23" s="259">
        <f t="shared" si="2"/>
        <v>1.19024390243902</v>
      </c>
      <c r="E23" s="260"/>
      <c r="XEY23"/>
    </row>
    <row r="24" s="5" customFormat="1" customHeight="1" spans="1:16379">
      <c r="A24" s="269" t="s">
        <v>94</v>
      </c>
      <c r="B24" s="258"/>
      <c r="C24" s="258"/>
      <c r="D24" s="259"/>
      <c r="E24" s="260"/>
      <c r="XEY24"/>
    </row>
    <row r="25" s="5" customFormat="1" customHeight="1" spans="1:16379">
      <c r="A25" s="269" t="s">
        <v>95</v>
      </c>
      <c r="B25" s="258"/>
      <c r="C25" s="258"/>
      <c r="D25" s="259"/>
      <c r="E25" s="260"/>
      <c r="XEY25"/>
    </row>
    <row r="26" s="5" customFormat="1" customHeight="1" spans="1:16379">
      <c r="A26" s="269" t="s">
        <v>90</v>
      </c>
      <c r="B26" s="258"/>
      <c r="C26" s="258"/>
      <c r="D26" s="259"/>
      <c r="E26" s="260"/>
      <c r="XEY26"/>
    </row>
    <row r="27" s="5" customFormat="1" customHeight="1" spans="1:16379">
      <c r="A27" s="269" t="s">
        <v>96</v>
      </c>
      <c r="B27" s="258">
        <v>6</v>
      </c>
      <c r="C27" s="258"/>
      <c r="D27" s="259">
        <f t="shared" si="2"/>
        <v>0</v>
      </c>
      <c r="E27" s="260"/>
      <c r="XEY27"/>
    </row>
    <row r="28" s="5" customFormat="1" customHeight="1" spans="1:16379">
      <c r="A28" s="265" t="s">
        <v>97</v>
      </c>
      <c r="B28" s="266">
        <f>SUM(B29:B37)</f>
        <v>31831</v>
      </c>
      <c r="C28" s="266">
        <f>SUM(C29:C37)</f>
        <v>30691.296089</v>
      </c>
      <c r="D28" s="267">
        <f t="shared" si="2"/>
        <v>0.964195158461877</v>
      </c>
      <c r="E28" s="268"/>
      <c r="XEY28"/>
    </row>
    <row r="29" s="5" customFormat="1" customHeight="1" spans="1:16379">
      <c r="A29" s="269" t="s">
        <v>81</v>
      </c>
      <c r="B29" s="258">
        <v>23583</v>
      </c>
      <c r="C29" s="258">
        <v>23068.767703</v>
      </c>
      <c r="D29" s="259">
        <f t="shared" ref="D29:D38" si="3">C29/B29</f>
        <v>0.978194788746131</v>
      </c>
      <c r="E29" s="260"/>
      <c r="XEY29"/>
    </row>
    <row r="30" s="5" customFormat="1" customHeight="1" spans="1:16379">
      <c r="A30" s="269" t="s">
        <v>82</v>
      </c>
      <c r="B30" s="258">
        <v>807</v>
      </c>
      <c r="C30" s="258">
        <v>2012.52</v>
      </c>
      <c r="D30" s="259">
        <f t="shared" si="3"/>
        <v>2.49382899628253</v>
      </c>
      <c r="E30" s="260"/>
      <c r="XEY30"/>
    </row>
    <row r="31" s="5" customFormat="1" customHeight="1" spans="1:16379">
      <c r="A31" s="269" t="s">
        <v>83</v>
      </c>
      <c r="B31" s="258"/>
      <c r="C31" s="258"/>
      <c r="D31" s="259"/>
      <c r="E31" s="260"/>
      <c r="XEY31"/>
    </row>
    <row r="32" s="5" customFormat="1" customHeight="1" spans="1:16379">
      <c r="A32" s="269" t="s">
        <v>98</v>
      </c>
      <c r="B32" s="258"/>
      <c r="C32" s="258"/>
      <c r="D32" s="259"/>
      <c r="E32" s="260"/>
      <c r="XEY32"/>
    </row>
    <row r="33" s="251" customFormat="1" customHeight="1" spans="1:40">
      <c r="A33" s="269" t="s">
        <v>99</v>
      </c>
      <c r="B33" s="258"/>
      <c r="C33" s="258"/>
      <c r="D33" s="259"/>
      <c r="E33" s="260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</row>
    <row r="34" s="5" customFormat="1" customHeight="1" spans="1:16379">
      <c r="A34" s="269" t="s">
        <v>100</v>
      </c>
      <c r="B34" s="258"/>
      <c r="C34" s="258"/>
      <c r="D34" s="259"/>
      <c r="E34" s="260"/>
      <c r="XEY34"/>
    </row>
    <row r="35" s="5" customFormat="1" customHeight="1" spans="1:16379">
      <c r="A35" s="269" t="s">
        <v>101</v>
      </c>
      <c r="B35" s="258"/>
      <c r="C35" s="258"/>
      <c r="D35" s="259"/>
      <c r="E35" s="260"/>
      <c r="XEY35"/>
    </row>
    <row r="36" s="5" customFormat="1" customHeight="1" spans="1:16379">
      <c r="A36" s="269" t="s">
        <v>90</v>
      </c>
      <c r="B36" s="258">
        <v>3610</v>
      </c>
      <c r="C36" s="258">
        <v>4404.213186</v>
      </c>
      <c r="D36" s="259">
        <f t="shared" si="3"/>
        <v>1.22000365263158</v>
      </c>
      <c r="E36" s="260"/>
      <c r="XEY36"/>
    </row>
    <row r="37" s="5" customFormat="1" customHeight="1" spans="1:16379">
      <c r="A37" s="269" t="s">
        <v>102</v>
      </c>
      <c r="B37" s="258">
        <v>3831</v>
      </c>
      <c r="C37" s="258">
        <v>1205.7952</v>
      </c>
      <c r="D37" s="259">
        <f t="shared" si="3"/>
        <v>0.314746854607152</v>
      </c>
      <c r="E37" s="260"/>
      <c r="XEY37"/>
    </row>
    <row r="38" s="5" customFormat="1" customHeight="1" spans="1:16379">
      <c r="A38" s="265" t="s">
        <v>103</v>
      </c>
      <c r="B38" s="266">
        <v>1224</v>
      </c>
      <c r="C38" s="266">
        <f>SUM(C39:C48)</f>
        <v>934.422087</v>
      </c>
      <c r="D38" s="267">
        <f t="shared" si="3"/>
        <v>0.763416737745098</v>
      </c>
      <c r="E38" s="268"/>
      <c r="XEY38"/>
    </row>
    <row r="39" s="5" customFormat="1" customHeight="1" spans="1:16379">
      <c r="A39" s="269" t="s">
        <v>81</v>
      </c>
      <c r="B39" s="258">
        <v>686</v>
      </c>
      <c r="C39" s="258">
        <v>614.74818</v>
      </c>
      <c r="D39" s="259">
        <f t="shared" ref="D39:D51" si="4">C39/B39</f>
        <v>0.896134373177843</v>
      </c>
      <c r="E39" s="260"/>
      <c r="XEY39"/>
    </row>
    <row r="40" s="5" customFormat="1" customHeight="1" spans="1:16379">
      <c r="A40" s="269" t="s">
        <v>82</v>
      </c>
      <c r="B40" s="258">
        <v>104</v>
      </c>
      <c r="C40" s="258">
        <v>10</v>
      </c>
      <c r="D40" s="259">
        <f t="shared" si="4"/>
        <v>0.0961538461538462</v>
      </c>
      <c r="E40" s="260"/>
      <c r="XEY40"/>
    </row>
    <row r="41" s="5" customFormat="1" customHeight="1" spans="1:16379">
      <c r="A41" s="269" t="s">
        <v>83</v>
      </c>
      <c r="B41" s="258"/>
      <c r="C41" s="258"/>
      <c r="D41" s="259"/>
      <c r="E41" s="260"/>
      <c r="XEY41"/>
    </row>
    <row r="42" s="5" customFormat="1" customHeight="1" spans="1:16379">
      <c r="A42" s="269" t="s">
        <v>104</v>
      </c>
      <c r="B42" s="258"/>
      <c r="C42" s="258"/>
      <c r="D42" s="259"/>
      <c r="E42" s="260"/>
      <c r="XEY42"/>
    </row>
    <row r="43" s="5" customFormat="1" customHeight="1" spans="1:16379">
      <c r="A43" s="269" t="s">
        <v>105</v>
      </c>
      <c r="B43" s="258"/>
      <c r="C43" s="258"/>
      <c r="D43" s="259"/>
      <c r="E43" s="260"/>
      <c r="XEY43"/>
    </row>
    <row r="44" s="251" customFormat="1" customHeight="1" spans="1:40">
      <c r="A44" s="269" t="s">
        <v>106</v>
      </c>
      <c r="B44" s="258"/>
      <c r="C44" s="258"/>
      <c r="D44" s="259"/>
      <c r="E44" s="260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</row>
    <row r="45" s="5" customFormat="1" customHeight="1" spans="1:16379">
      <c r="A45" s="269" t="s">
        <v>107</v>
      </c>
      <c r="B45" s="258"/>
      <c r="C45" s="258"/>
      <c r="D45" s="259"/>
      <c r="E45" s="260"/>
      <c r="XEY45"/>
    </row>
    <row r="46" s="5" customFormat="1" customHeight="1" spans="1:16379">
      <c r="A46" s="269" t="s">
        <v>108</v>
      </c>
      <c r="B46" s="258">
        <v>2</v>
      </c>
      <c r="C46" s="258"/>
      <c r="D46" s="259">
        <f t="shared" si="4"/>
        <v>0</v>
      </c>
      <c r="E46" s="260"/>
      <c r="XEY46"/>
    </row>
    <row r="47" s="5" customFormat="1" customHeight="1" spans="1:16379">
      <c r="A47" s="269" t="s">
        <v>90</v>
      </c>
      <c r="B47" s="258">
        <v>205</v>
      </c>
      <c r="C47" s="258">
        <v>181.223907</v>
      </c>
      <c r="D47" s="259">
        <f t="shared" si="4"/>
        <v>0.884019058536585</v>
      </c>
      <c r="E47" s="260"/>
      <c r="XEY47"/>
    </row>
    <row r="48" s="5" customFormat="1" customHeight="1" spans="1:16379">
      <c r="A48" s="269" t="s">
        <v>109</v>
      </c>
      <c r="B48" s="258">
        <v>227</v>
      </c>
      <c r="C48" s="258">
        <v>128.45</v>
      </c>
      <c r="D48" s="259">
        <f t="shared" si="4"/>
        <v>0.565859030837004</v>
      </c>
      <c r="E48" s="260"/>
      <c r="XEY48"/>
    </row>
    <row r="49" s="5" customFormat="1" customHeight="1" spans="1:16379">
      <c r="A49" s="265" t="s">
        <v>110</v>
      </c>
      <c r="B49" s="266">
        <v>863</v>
      </c>
      <c r="C49" s="266">
        <f>SUM(C50:C59)</f>
        <v>653.858895</v>
      </c>
      <c r="D49" s="267">
        <f t="shared" si="4"/>
        <v>0.757658047508691</v>
      </c>
      <c r="E49" s="268"/>
      <c r="XEY49"/>
    </row>
    <row r="50" s="5" customFormat="1" customHeight="1" spans="1:16379">
      <c r="A50" s="269" t="s">
        <v>81</v>
      </c>
      <c r="B50" s="258">
        <v>509</v>
      </c>
      <c r="C50" s="258">
        <v>475.000495</v>
      </c>
      <c r="D50" s="259">
        <f t="shared" si="4"/>
        <v>0.933203330058939</v>
      </c>
      <c r="E50" s="260"/>
      <c r="XEY50"/>
    </row>
    <row r="51" s="5" customFormat="1" customHeight="1" spans="1:16379">
      <c r="A51" s="269" t="s">
        <v>82</v>
      </c>
      <c r="B51" s="258">
        <v>135</v>
      </c>
      <c r="C51" s="258">
        <v>143.8584</v>
      </c>
      <c r="D51" s="259">
        <f t="shared" si="4"/>
        <v>1.06561777777778</v>
      </c>
      <c r="E51" s="260"/>
      <c r="XEY51"/>
    </row>
    <row r="52" s="5" customFormat="1" customHeight="1" spans="1:16379">
      <c r="A52" s="269" t="s">
        <v>83</v>
      </c>
      <c r="B52" s="258"/>
      <c r="C52" s="258"/>
      <c r="D52" s="259"/>
      <c r="E52" s="260"/>
      <c r="XEY52"/>
    </row>
    <row r="53" s="5" customFormat="1" customHeight="1" spans="1:16379">
      <c r="A53" s="269" t="s">
        <v>111</v>
      </c>
      <c r="B53" s="258"/>
      <c r="C53" s="258"/>
      <c r="D53" s="259"/>
      <c r="E53" s="260"/>
      <c r="XEY53"/>
    </row>
    <row r="54" s="5" customFormat="1" customHeight="1" spans="1:16379">
      <c r="A54" s="269" t="s">
        <v>112</v>
      </c>
      <c r="B54" s="258"/>
      <c r="C54" s="258"/>
      <c r="D54" s="259"/>
      <c r="E54" s="260"/>
      <c r="XEY54"/>
    </row>
    <row r="55" s="251" customFormat="1" customHeight="1" spans="1:40">
      <c r="A55" s="269" t="s">
        <v>113</v>
      </c>
      <c r="B55" s="258"/>
      <c r="C55" s="258"/>
      <c r="D55" s="259"/>
      <c r="E55" s="260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</row>
    <row r="56" s="5" customFormat="1" customHeight="1" spans="1:16379">
      <c r="A56" s="269" t="s">
        <v>114</v>
      </c>
      <c r="B56" s="258">
        <v>185</v>
      </c>
      <c r="C56" s="258"/>
      <c r="D56" s="259">
        <f>C56/B56</f>
        <v>0</v>
      </c>
      <c r="E56" s="260"/>
      <c r="XEY56"/>
    </row>
    <row r="57" s="5" customFormat="1" customHeight="1" spans="1:16379">
      <c r="A57" s="269" t="s">
        <v>115</v>
      </c>
      <c r="B57" s="258">
        <v>34</v>
      </c>
      <c r="C57" s="258">
        <v>35</v>
      </c>
      <c r="D57" s="259">
        <f>C57/B57</f>
        <v>1.02941176470588</v>
      </c>
      <c r="E57" s="260"/>
      <c r="XEY57"/>
    </row>
    <row r="58" s="5" customFormat="1" customHeight="1" spans="1:16379">
      <c r="A58" s="269" t="s">
        <v>90</v>
      </c>
      <c r="B58" s="258"/>
      <c r="C58" s="258"/>
      <c r="D58" s="259"/>
      <c r="E58" s="260"/>
      <c r="XEY58"/>
    </row>
    <row r="59" s="5" customFormat="1" customHeight="1" spans="1:16379">
      <c r="A59" s="269" t="s">
        <v>116</v>
      </c>
      <c r="B59" s="258"/>
      <c r="C59" s="258"/>
      <c r="D59" s="259"/>
      <c r="E59" s="260"/>
      <c r="XEY59"/>
    </row>
    <row r="60" s="5" customFormat="1" customHeight="1" spans="1:16379">
      <c r="A60" s="265" t="s">
        <v>117</v>
      </c>
      <c r="B60" s="266">
        <v>3080</v>
      </c>
      <c r="C60" s="266">
        <f>SUM(C61:C70)</f>
        <v>27194.418941</v>
      </c>
      <c r="D60" s="267">
        <f>C60/B60</f>
        <v>8.82935679902597</v>
      </c>
      <c r="E60" s="268"/>
      <c r="XEY60"/>
    </row>
    <row r="61" s="5" customFormat="1" customHeight="1" spans="1:16379">
      <c r="A61" s="269" t="s">
        <v>81</v>
      </c>
      <c r="B61" s="258">
        <v>730</v>
      </c>
      <c r="C61" s="258">
        <v>19179.267261</v>
      </c>
      <c r="D61" s="259">
        <f>C61/B61</f>
        <v>26.2729688506849</v>
      </c>
      <c r="E61" s="260"/>
      <c r="XEY61"/>
    </row>
    <row r="62" s="5" customFormat="1" customHeight="1" spans="1:16379">
      <c r="A62" s="269" t="s">
        <v>82</v>
      </c>
      <c r="B62" s="258">
        <v>705</v>
      </c>
      <c r="C62" s="258">
        <v>7284.379508</v>
      </c>
      <c r="D62" s="259">
        <f>C62/B62</f>
        <v>10.3324532028369</v>
      </c>
      <c r="E62" s="260"/>
      <c r="XEY62"/>
    </row>
    <row r="63" s="5" customFormat="1" customHeight="1" spans="1:16379">
      <c r="A63" s="269" t="s">
        <v>83</v>
      </c>
      <c r="B63" s="258"/>
      <c r="C63" s="258"/>
      <c r="D63" s="259"/>
      <c r="E63" s="260"/>
      <c r="XEY63"/>
    </row>
    <row r="64" s="5" customFormat="1" customHeight="1" spans="1:16379">
      <c r="A64" s="269" t="s">
        <v>118</v>
      </c>
      <c r="B64" s="258"/>
      <c r="C64" s="258"/>
      <c r="D64" s="259"/>
      <c r="E64" s="260"/>
      <c r="XEY64"/>
    </row>
    <row r="65" s="5" customFormat="1" customHeight="1" spans="1:16379">
      <c r="A65" s="269" t="s">
        <v>119</v>
      </c>
      <c r="B65" s="258"/>
      <c r="C65" s="258"/>
      <c r="D65" s="259"/>
      <c r="E65" s="260"/>
      <c r="XEY65"/>
    </row>
    <row r="66" s="251" customFormat="1" customHeight="1" spans="1:40">
      <c r="A66" s="269" t="s">
        <v>120</v>
      </c>
      <c r="B66" s="258"/>
      <c r="C66" s="258"/>
      <c r="D66" s="259"/>
      <c r="E66" s="260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</row>
    <row r="67" s="5" customFormat="1" customHeight="1" spans="1:16379">
      <c r="A67" s="269" t="s">
        <v>121</v>
      </c>
      <c r="B67" s="258"/>
      <c r="C67" s="258"/>
      <c r="D67" s="259"/>
      <c r="E67" s="260"/>
      <c r="XEY67"/>
    </row>
    <row r="68" s="5" customFormat="1" customHeight="1" spans="1:16379">
      <c r="A68" s="269" t="s">
        <v>122</v>
      </c>
      <c r="B68" s="258"/>
      <c r="C68" s="258"/>
      <c r="D68" s="259"/>
      <c r="E68" s="260"/>
      <c r="XEY68"/>
    </row>
    <row r="69" s="5" customFormat="1" customHeight="1" spans="1:16379">
      <c r="A69" s="269" t="s">
        <v>90</v>
      </c>
      <c r="B69" s="258">
        <v>735</v>
      </c>
      <c r="C69" s="258">
        <v>725.772172</v>
      </c>
      <c r="D69" s="259">
        <f>C69/B69</f>
        <v>0.987445131972789</v>
      </c>
      <c r="E69" s="260"/>
      <c r="XEY69"/>
    </row>
    <row r="70" s="5" customFormat="1" customHeight="1" spans="1:16379">
      <c r="A70" s="269" t="s">
        <v>123</v>
      </c>
      <c r="B70" s="258">
        <v>910</v>
      </c>
      <c r="C70" s="258">
        <v>5</v>
      </c>
      <c r="D70" s="259">
        <f>C70/B70</f>
        <v>0.00549450549450549</v>
      </c>
      <c r="E70" s="260"/>
      <c r="XEY70"/>
    </row>
    <row r="71" s="5" customFormat="1" customHeight="1" spans="1:16379">
      <c r="A71" s="265" t="s">
        <v>124</v>
      </c>
      <c r="B71" s="266">
        <v>1219</v>
      </c>
      <c r="C71" s="266">
        <f>SUM(C72:C78)</f>
        <v>1000</v>
      </c>
      <c r="D71" s="267">
        <f>C71/B71</f>
        <v>0.820344544708778</v>
      </c>
      <c r="E71" s="268"/>
      <c r="XEY71"/>
    </row>
    <row r="72" s="5" customFormat="1" customHeight="1" spans="1:16379">
      <c r="A72" s="269" t="s">
        <v>81</v>
      </c>
      <c r="B72" s="258">
        <v>1219</v>
      </c>
      <c r="C72" s="258">
        <v>1000</v>
      </c>
      <c r="D72" s="259">
        <f>C72/B72</f>
        <v>0.820344544708778</v>
      </c>
      <c r="E72" s="260"/>
      <c r="XEY72"/>
    </row>
    <row r="73" s="5" customFormat="1" customHeight="1" spans="1:16379">
      <c r="A73" s="269" t="s">
        <v>82</v>
      </c>
      <c r="B73" s="258"/>
      <c r="C73" s="258"/>
      <c r="D73" s="259"/>
      <c r="E73" s="260"/>
      <c r="XEY73"/>
    </row>
    <row r="74" s="5" customFormat="1" customHeight="1" spans="1:16379">
      <c r="A74" s="269" t="s">
        <v>83</v>
      </c>
      <c r="B74" s="258"/>
      <c r="C74" s="258"/>
      <c r="D74" s="259"/>
      <c r="E74" s="260"/>
      <c r="XEY74"/>
    </row>
    <row r="75" s="5" customFormat="1" customHeight="1" spans="1:16379">
      <c r="A75" s="269" t="s">
        <v>121</v>
      </c>
      <c r="B75" s="258"/>
      <c r="C75" s="258"/>
      <c r="D75" s="259"/>
      <c r="E75" s="260"/>
      <c r="XEY75"/>
    </row>
    <row r="76" s="5" customFormat="1" customHeight="1" spans="1:16379">
      <c r="A76" s="269" t="s">
        <v>125</v>
      </c>
      <c r="B76" s="258"/>
      <c r="C76" s="258"/>
      <c r="D76" s="259"/>
      <c r="E76" s="260"/>
      <c r="XEY76"/>
    </row>
    <row r="77" s="5" customFormat="1" customHeight="1" spans="1:16379">
      <c r="A77" s="269" t="s">
        <v>90</v>
      </c>
      <c r="B77" s="258"/>
      <c r="C77" s="258"/>
      <c r="D77" s="259"/>
      <c r="E77" s="260"/>
      <c r="XEY77"/>
    </row>
    <row r="78" s="251" customFormat="1" customHeight="1" spans="1:40">
      <c r="A78" s="269" t="s">
        <v>126</v>
      </c>
      <c r="B78" s="258"/>
      <c r="C78" s="258"/>
      <c r="D78" s="259"/>
      <c r="E78" s="260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</row>
    <row r="79" s="5" customFormat="1" customHeight="1" spans="1:16379">
      <c r="A79" s="265" t="s">
        <v>127</v>
      </c>
      <c r="B79" s="266">
        <v>622</v>
      </c>
      <c r="C79" s="266">
        <f>SUM(C80:C87)</f>
        <v>490.409958</v>
      </c>
      <c r="D79" s="267">
        <f>C79/B79</f>
        <v>0.788440446945338</v>
      </c>
      <c r="E79" s="268"/>
      <c r="XEY79"/>
    </row>
    <row r="80" s="5" customFormat="1" customHeight="1" spans="1:16379">
      <c r="A80" s="269" t="s">
        <v>81</v>
      </c>
      <c r="B80" s="258">
        <v>579</v>
      </c>
      <c r="C80" s="258">
        <v>490.409958</v>
      </c>
      <c r="D80" s="259">
        <f>C80/B80</f>
        <v>0.84699474611399</v>
      </c>
      <c r="E80" s="260"/>
      <c r="XEY80"/>
    </row>
    <row r="81" s="5" customFormat="1" customHeight="1" spans="1:16379">
      <c r="A81" s="269" t="s">
        <v>82</v>
      </c>
      <c r="B81" s="258"/>
      <c r="C81" s="258"/>
      <c r="D81" s="259"/>
      <c r="E81" s="260"/>
      <c r="XEY81"/>
    </row>
    <row r="82" s="5" customFormat="1" customHeight="1" spans="1:16379">
      <c r="A82" s="269" t="s">
        <v>83</v>
      </c>
      <c r="B82" s="258"/>
      <c r="C82" s="258"/>
      <c r="D82" s="259"/>
      <c r="E82" s="260"/>
      <c r="XEY82"/>
    </row>
    <row r="83" s="5" customFormat="1" customHeight="1" spans="1:16379">
      <c r="A83" s="269" t="s">
        <v>128</v>
      </c>
      <c r="B83" s="258">
        <v>43</v>
      </c>
      <c r="C83" s="258"/>
      <c r="D83" s="259">
        <f>C83/B83</f>
        <v>0</v>
      </c>
      <c r="E83" s="260"/>
      <c r="XEY83"/>
    </row>
    <row r="84" s="5" customFormat="1" customHeight="1" spans="1:16379">
      <c r="A84" s="269" t="s">
        <v>129</v>
      </c>
      <c r="B84" s="258"/>
      <c r="C84" s="258"/>
      <c r="D84" s="259"/>
      <c r="E84" s="260"/>
      <c r="XEY84"/>
    </row>
    <row r="85" s="5" customFormat="1" customHeight="1" spans="1:16379">
      <c r="A85" s="269" t="s">
        <v>121</v>
      </c>
      <c r="B85" s="258"/>
      <c r="C85" s="258"/>
      <c r="D85" s="259"/>
      <c r="E85" s="260"/>
      <c r="XEY85"/>
    </row>
    <row r="86" s="5" customFormat="1" customHeight="1" spans="1:16379">
      <c r="A86" s="269" t="s">
        <v>90</v>
      </c>
      <c r="B86" s="258"/>
      <c r="C86" s="258"/>
      <c r="D86" s="259"/>
      <c r="E86" s="260"/>
      <c r="XEY86"/>
    </row>
    <row r="87" s="251" customFormat="1" customHeight="1" spans="1:40">
      <c r="A87" s="269" t="s">
        <v>130</v>
      </c>
      <c r="B87" s="258"/>
      <c r="C87" s="258"/>
      <c r="D87" s="259"/>
      <c r="E87" s="260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</row>
    <row r="88" s="5" customFormat="1" customHeight="1" spans="1:16379">
      <c r="A88" s="265" t="s">
        <v>131</v>
      </c>
      <c r="B88" s="266">
        <v>11</v>
      </c>
      <c r="C88" s="266">
        <f>SUM(C89:C100)</f>
        <v>0</v>
      </c>
      <c r="D88" s="267">
        <f>C88/B88</f>
        <v>0</v>
      </c>
      <c r="E88" s="268"/>
      <c r="XEY88"/>
    </row>
    <row r="89" s="5" customFormat="1" customHeight="1" spans="1:16379">
      <c r="A89" s="269" t="s">
        <v>81</v>
      </c>
      <c r="B89" s="258">
        <v>11</v>
      </c>
      <c r="C89" s="258"/>
      <c r="D89" s="259">
        <f>C89/B89</f>
        <v>0</v>
      </c>
      <c r="E89" s="260"/>
      <c r="XEY89"/>
    </row>
    <row r="90" s="5" customFormat="1" customHeight="1" spans="1:16379">
      <c r="A90" s="269" t="s">
        <v>82</v>
      </c>
      <c r="B90" s="258"/>
      <c r="C90" s="258"/>
      <c r="D90" s="259"/>
      <c r="E90" s="260"/>
      <c r="XEY90"/>
    </row>
    <row r="91" s="5" customFormat="1" customHeight="1" spans="1:16379">
      <c r="A91" s="269" t="s">
        <v>83</v>
      </c>
      <c r="B91" s="258"/>
      <c r="C91" s="258"/>
      <c r="D91" s="259"/>
      <c r="E91" s="260"/>
      <c r="XEY91"/>
    </row>
    <row r="92" s="5" customFormat="1" customHeight="1" spans="1:16379">
      <c r="A92" s="269" t="s">
        <v>132</v>
      </c>
      <c r="B92" s="258"/>
      <c r="C92" s="258"/>
      <c r="D92" s="259"/>
      <c r="E92" s="260"/>
      <c r="XEY92"/>
    </row>
    <row r="93" s="5" customFormat="1" customHeight="1" spans="1:16379">
      <c r="A93" s="269" t="s">
        <v>133</v>
      </c>
      <c r="B93" s="258"/>
      <c r="C93" s="258"/>
      <c r="D93" s="259"/>
      <c r="E93" s="260"/>
      <c r="XEY93"/>
    </row>
    <row r="94" s="5" customFormat="1" customHeight="1" spans="1:16379">
      <c r="A94" s="269" t="s">
        <v>121</v>
      </c>
      <c r="B94" s="258"/>
      <c r="C94" s="258"/>
      <c r="D94" s="259"/>
      <c r="E94" s="260"/>
      <c r="XEY94"/>
    </row>
    <row r="95" s="5" customFormat="1" customHeight="1" spans="1:16379">
      <c r="A95" s="269" t="s">
        <v>134</v>
      </c>
      <c r="B95" s="258"/>
      <c r="C95" s="258"/>
      <c r="D95" s="259"/>
      <c r="E95" s="260"/>
      <c r="XEY95"/>
    </row>
    <row r="96" s="5" customFormat="1" customHeight="1" spans="1:16379">
      <c r="A96" s="269" t="s">
        <v>135</v>
      </c>
      <c r="B96" s="258"/>
      <c r="C96" s="258"/>
      <c r="D96" s="259"/>
      <c r="E96" s="260"/>
      <c r="XEY96"/>
    </row>
    <row r="97" s="251" customFormat="1" customHeight="1" spans="1:40">
      <c r="A97" s="269" t="s">
        <v>136</v>
      </c>
      <c r="B97" s="258"/>
      <c r="C97" s="258"/>
      <c r="D97" s="259"/>
      <c r="E97" s="260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</row>
    <row r="98" s="5" customFormat="1" customHeight="1" spans="1:16379">
      <c r="A98" s="269" t="s">
        <v>137</v>
      </c>
      <c r="B98" s="258"/>
      <c r="C98" s="258"/>
      <c r="D98" s="259"/>
      <c r="E98" s="260"/>
      <c r="XEY98"/>
    </row>
    <row r="99" s="5" customFormat="1" customHeight="1" spans="1:16379">
      <c r="A99" s="269" t="s">
        <v>90</v>
      </c>
      <c r="B99" s="258"/>
      <c r="C99" s="258"/>
      <c r="D99" s="259"/>
      <c r="E99" s="260"/>
      <c r="XEY99"/>
    </row>
    <row r="100" s="5" customFormat="1" customHeight="1" spans="1:16379">
      <c r="A100" s="269" t="s">
        <v>138</v>
      </c>
      <c r="B100" s="258"/>
      <c r="C100" s="258"/>
      <c r="D100" s="259"/>
      <c r="E100" s="260"/>
      <c r="XEY100"/>
    </row>
    <row r="101" s="5" customFormat="1" customHeight="1" spans="1:16379">
      <c r="A101" s="265" t="s">
        <v>139</v>
      </c>
      <c r="B101" s="266">
        <v>2353</v>
      </c>
      <c r="C101" s="266">
        <f>SUM(C102:C109)</f>
        <v>2337.830338</v>
      </c>
      <c r="D101" s="267">
        <f>C101/B101</f>
        <v>0.99355305482363</v>
      </c>
      <c r="E101" s="268"/>
      <c r="XEY101"/>
    </row>
    <row r="102" s="5" customFormat="1" customHeight="1" spans="1:16379">
      <c r="A102" s="269" t="s">
        <v>81</v>
      </c>
      <c r="B102" s="258">
        <v>1959</v>
      </c>
      <c r="C102" s="258">
        <v>2061.842789</v>
      </c>
      <c r="D102" s="259">
        <f>C102/B102</f>
        <v>1.05249759520163</v>
      </c>
      <c r="E102" s="260"/>
      <c r="XEY102"/>
    </row>
    <row r="103" s="5" customFormat="1" customHeight="1" spans="1:16379">
      <c r="A103" s="269" t="s">
        <v>82</v>
      </c>
      <c r="B103" s="258">
        <v>244</v>
      </c>
      <c r="C103" s="258">
        <v>102.6</v>
      </c>
      <c r="D103" s="259">
        <f>C103/B103</f>
        <v>0.420491803278689</v>
      </c>
      <c r="E103" s="260"/>
      <c r="XEY103"/>
    </row>
    <row r="104" s="5" customFormat="1" customHeight="1" spans="1:16379">
      <c r="A104" s="269" t="s">
        <v>83</v>
      </c>
      <c r="B104" s="258"/>
      <c r="C104" s="258"/>
      <c r="D104" s="259"/>
      <c r="E104" s="260"/>
      <c r="XEY104"/>
    </row>
    <row r="105" s="5" customFormat="1" customHeight="1" spans="1:16379">
      <c r="A105" s="269" t="s">
        <v>140</v>
      </c>
      <c r="B105" s="258"/>
      <c r="C105" s="258"/>
      <c r="D105" s="259"/>
      <c r="E105" s="260"/>
      <c r="XEY105"/>
    </row>
    <row r="106" s="5" customFormat="1" customHeight="1" spans="1:16379">
      <c r="A106" s="269" t="s">
        <v>141</v>
      </c>
      <c r="B106" s="258"/>
      <c r="C106" s="258"/>
      <c r="D106" s="259"/>
      <c r="E106" s="260"/>
      <c r="XEY106"/>
    </row>
    <row r="107" s="5" customFormat="1" customHeight="1" spans="1:16379">
      <c r="A107" s="269" t="s">
        <v>142</v>
      </c>
      <c r="B107" s="258"/>
      <c r="C107" s="258"/>
      <c r="D107" s="259"/>
      <c r="E107" s="260"/>
      <c r="XEY107"/>
    </row>
    <row r="108" s="5" customFormat="1" customHeight="1" spans="1:16379">
      <c r="A108" s="269" t="s">
        <v>90</v>
      </c>
      <c r="B108" s="258">
        <v>150</v>
      </c>
      <c r="C108" s="258">
        <v>173.387549</v>
      </c>
      <c r="D108" s="259">
        <f>C108/B108</f>
        <v>1.15591699333333</v>
      </c>
      <c r="E108" s="260"/>
      <c r="XEY108"/>
    </row>
    <row r="109" s="5" customFormat="1" customHeight="1" spans="1:16379">
      <c r="A109" s="269" t="s">
        <v>143</v>
      </c>
      <c r="B109" s="258"/>
      <c r="C109" s="258"/>
      <c r="D109" s="259"/>
      <c r="E109" s="260"/>
      <c r="XEY109"/>
    </row>
    <row r="110" s="5" customFormat="1" customHeight="1" spans="1:16379">
      <c r="A110" s="265" t="s">
        <v>144</v>
      </c>
      <c r="B110" s="266">
        <v>2609</v>
      </c>
      <c r="C110" s="266">
        <f>SUM(C111:C120)</f>
        <v>1028.415471</v>
      </c>
      <c r="D110" s="267">
        <f>C110/B110</f>
        <v>0.394179942889996</v>
      </c>
      <c r="E110" s="268"/>
      <c r="XEY110"/>
    </row>
    <row r="111" s="5" customFormat="1" customHeight="1" spans="1:16379">
      <c r="A111" s="269" t="s">
        <v>81</v>
      </c>
      <c r="B111" s="258">
        <v>664</v>
      </c>
      <c r="C111" s="258">
        <v>588.689064</v>
      </c>
      <c r="D111" s="259">
        <f t="shared" ref="D111:D121" si="5">C111/B111</f>
        <v>0.886579915662651</v>
      </c>
      <c r="E111" s="260"/>
      <c r="XEY111"/>
    </row>
    <row r="112" s="251" customFormat="1" customHeight="1" spans="1:40">
      <c r="A112" s="269" t="s">
        <v>82</v>
      </c>
      <c r="B112" s="258">
        <v>670</v>
      </c>
      <c r="C112" s="258">
        <v>10</v>
      </c>
      <c r="D112" s="259">
        <f t="shared" si="5"/>
        <v>0.0149253731343284</v>
      </c>
      <c r="E112" s="260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</row>
    <row r="113" s="5" customFormat="1" customHeight="1" spans="1:16379">
      <c r="A113" s="269" t="s">
        <v>83</v>
      </c>
      <c r="B113" s="258"/>
      <c r="C113" s="258"/>
      <c r="D113" s="259"/>
      <c r="E113" s="260"/>
      <c r="XEY113"/>
    </row>
    <row r="114" s="5" customFormat="1" customHeight="1" spans="1:16379">
      <c r="A114" s="269" t="s">
        <v>145</v>
      </c>
      <c r="B114" s="258"/>
      <c r="C114" s="258"/>
      <c r="D114" s="259"/>
      <c r="E114" s="260"/>
      <c r="XEY114"/>
    </row>
    <row r="115" s="5" customFormat="1" customHeight="1" spans="1:16379">
      <c r="A115" s="269" t="s">
        <v>146</v>
      </c>
      <c r="B115" s="258"/>
      <c r="C115" s="258"/>
      <c r="D115" s="259"/>
      <c r="E115" s="260"/>
      <c r="XEY115"/>
    </row>
    <row r="116" s="5" customFormat="1" customHeight="1" spans="1:16379">
      <c r="A116" s="269" t="s">
        <v>147</v>
      </c>
      <c r="B116" s="258"/>
      <c r="C116" s="258"/>
      <c r="D116" s="259"/>
      <c r="E116" s="260"/>
      <c r="XEY116"/>
    </row>
    <row r="117" s="5" customFormat="1" customHeight="1" spans="1:16379">
      <c r="A117" s="269" t="s">
        <v>148</v>
      </c>
      <c r="B117" s="258"/>
      <c r="C117" s="258"/>
      <c r="D117" s="259"/>
      <c r="E117" s="260"/>
      <c r="XEY117"/>
    </row>
    <row r="118" s="5" customFormat="1" customHeight="1" spans="1:16379">
      <c r="A118" s="269" t="s">
        <v>149</v>
      </c>
      <c r="B118" s="258">
        <v>51</v>
      </c>
      <c r="C118" s="258">
        <v>182.131678</v>
      </c>
      <c r="D118" s="259">
        <f t="shared" si="5"/>
        <v>3.57120937254902</v>
      </c>
      <c r="E118" s="260"/>
      <c r="XEY118"/>
    </row>
    <row r="119" s="5" customFormat="1" customHeight="1" spans="1:16379">
      <c r="A119" s="269" t="s">
        <v>90</v>
      </c>
      <c r="B119" s="258">
        <v>257</v>
      </c>
      <c r="C119" s="258"/>
      <c r="D119" s="259">
        <f t="shared" si="5"/>
        <v>0</v>
      </c>
      <c r="E119" s="260"/>
      <c r="XEY119"/>
    </row>
    <row r="120" s="5" customFormat="1" customHeight="1" spans="1:16379">
      <c r="A120" s="269" t="s">
        <v>150</v>
      </c>
      <c r="B120" s="258">
        <v>967</v>
      </c>
      <c r="C120" s="258">
        <v>247.594729</v>
      </c>
      <c r="D120" s="259">
        <f t="shared" si="5"/>
        <v>0.256044187176836</v>
      </c>
      <c r="E120" s="260"/>
      <c r="XEY120"/>
    </row>
    <row r="121" s="251" customFormat="1" customHeight="1" spans="1:40">
      <c r="A121" s="265" t="s">
        <v>151</v>
      </c>
      <c r="B121" s="266">
        <v>48</v>
      </c>
      <c r="C121" s="266">
        <f>SUM(C122:C132)</f>
        <v>0</v>
      </c>
      <c r="D121" s="267">
        <f t="shared" si="5"/>
        <v>0</v>
      </c>
      <c r="E121" s="268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</row>
    <row r="122" s="5" customFormat="1" customHeight="1" spans="1:16379">
      <c r="A122" s="269" t="s">
        <v>81</v>
      </c>
      <c r="B122" s="258"/>
      <c r="C122" s="258"/>
      <c r="D122" s="259"/>
      <c r="E122" s="260"/>
      <c r="XEY122"/>
    </row>
    <row r="123" s="5" customFormat="1" customHeight="1" spans="1:16379">
      <c r="A123" s="269" t="s">
        <v>82</v>
      </c>
      <c r="B123" s="258"/>
      <c r="C123" s="258"/>
      <c r="D123" s="259"/>
      <c r="E123" s="260"/>
      <c r="XEY123"/>
    </row>
    <row r="124" s="5" customFormat="1" customHeight="1" spans="1:16379">
      <c r="A124" s="269" t="s">
        <v>83</v>
      </c>
      <c r="B124" s="258"/>
      <c r="C124" s="258"/>
      <c r="D124" s="259"/>
      <c r="E124" s="260"/>
      <c r="XEY124"/>
    </row>
    <row r="125" s="5" customFormat="1" customHeight="1" spans="1:16379">
      <c r="A125" s="269" t="s">
        <v>152</v>
      </c>
      <c r="B125" s="258"/>
      <c r="C125" s="258"/>
      <c r="D125" s="259"/>
      <c r="E125" s="260"/>
      <c r="XEY125"/>
    </row>
    <row r="126" s="5" customFormat="1" customHeight="1" spans="1:16379">
      <c r="A126" s="269" t="s">
        <v>153</v>
      </c>
      <c r="B126" s="258"/>
      <c r="C126" s="258"/>
      <c r="D126" s="259"/>
      <c r="E126" s="260"/>
      <c r="XEY126"/>
    </row>
    <row r="127" s="5" customFormat="1" customHeight="1" spans="1:16379">
      <c r="A127" s="269" t="s">
        <v>154</v>
      </c>
      <c r="B127" s="258"/>
      <c r="C127" s="258"/>
      <c r="D127" s="259"/>
      <c r="E127" s="260"/>
      <c r="XEY127"/>
    </row>
    <row r="128" s="5" customFormat="1" customHeight="1" spans="1:16379">
      <c r="A128" s="269" t="s">
        <v>155</v>
      </c>
      <c r="B128" s="258"/>
      <c r="C128" s="258"/>
      <c r="D128" s="259"/>
      <c r="E128" s="260"/>
      <c r="XEY128"/>
    </row>
    <row r="129" s="5" customFormat="1" customHeight="1" spans="1:16379">
      <c r="A129" s="269" t="s">
        <v>156</v>
      </c>
      <c r="B129" s="258"/>
      <c r="C129" s="258"/>
      <c r="D129" s="259"/>
      <c r="E129" s="260"/>
      <c r="XEY129"/>
    </row>
    <row r="130" s="5" customFormat="1" customHeight="1" spans="1:16379">
      <c r="A130" s="269" t="s">
        <v>157</v>
      </c>
      <c r="B130" s="258"/>
      <c r="C130" s="258"/>
      <c r="D130" s="259"/>
      <c r="E130" s="260"/>
      <c r="XEY130"/>
    </row>
    <row r="131" s="5" customFormat="1" customHeight="1" spans="1:16379">
      <c r="A131" s="269" t="s">
        <v>90</v>
      </c>
      <c r="B131" s="258"/>
      <c r="C131" s="258"/>
      <c r="D131" s="259"/>
      <c r="E131" s="260"/>
      <c r="XEY131"/>
    </row>
    <row r="132" s="251" customFormat="1" customHeight="1" spans="1:40">
      <c r="A132" s="269" t="s">
        <v>158</v>
      </c>
      <c r="B132" s="258">
        <v>48</v>
      </c>
      <c r="C132" s="258"/>
      <c r="D132" s="259">
        <f>C132/B132</f>
        <v>0</v>
      </c>
      <c r="E132" s="260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</row>
    <row r="133" s="5" customFormat="1" customHeight="1" spans="1:16379">
      <c r="A133" s="265" t="s">
        <v>159</v>
      </c>
      <c r="B133" s="266">
        <v>0</v>
      </c>
      <c r="C133" s="266">
        <f>SUM(C134:C139)</f>
        <v>0</v>
      </c>
      <c r="D133" s="267"/>
      <c r="E133" s="268"/>
      <c r="XEY133"/>
    </row>
    <row r="134" s="5" customFormat="1" customHeight="1" spans="1:16379">
      <c r="A134" s="269" t="s">
        <v>81</v>
      </c>
      <c r="B134" s="258"/>
      <c r="C134" s="258"/>
      <c r="D134" s="259"/>
      <c r="E134" s="260"/>
      <c r="XEY134"/>
    </row>
    <row r="135" s="5" customFormat="1" customHeight="1" spans="1:16379">
      <c r="A135" s="269" t="s">
        <v>82</v>
      </c>
      <c r="B135" s="258"/>
      <c r="C135" s="258"/>
      <c r="D135" s="259"/>
      <c r="E135" s="260"/>
      <c r="XEY135"/>
    </row>
    <row r="136" s="5" customFormat="1" customHeight="1" spans="1:16379">
      <c r="A136" s="269" t="s">
        <v>83</v>
      </c>
      <c r="B136" s="258"/>
      <c r="C136" s="258"/>
      <c r="D136" s="259"/>
      <c r="E136" s="260"/>
      <c r="XEY136"/>
    </row>
    <row r="137" s="5" customFormat="1" customHeight="1" spans="1:16379">
      <c r="A137" s="269" t="s">
        <v>160</v>
      </c>
      <c r="B137" s="258"/>
      <c r="C137" s="258"/>
      <c r="D137" s="259"/>
      <c r="E137" s="260"/>
      <c r="XEY137"/>
    </row>
    <row r="138" s="5" customFormat="1" customHeight="1" spans="1:16379">
      <c r="A138" s="269" t="s">
        <v>90</v>
      </c>
      <c r="B138" s="258"/>
      <c r="C138" s="258"/>
      <c r="D138" s="259"/>
      <c r="E138" s="260"/>
      <c r="XEY138"/>
    </row>
    <row r="139" s="5" customFormat="1" customHeight="1" spans="1:16379">
      <c r="A139" s="269" t="s">
        <v>161</v>
      </c>
      <c r="B139" s="258"/>
      <c r="C139" s="258"/>
      <c r="D139" s="259"/>
      <c r="E139" s="260"/>
      <c r="XEY139"/>
    </row>
    <row r="140" s="5" customFormat="1" customHeight="1" spans="1:16379">
      <c r="A140" s="265" t="s">
        <v>162</v>
      </c>
      <c r="B140" s="266">
        <v>0</v>
      </c>
      <c r="C140" s="266">
        <f>SUM(C141:C147)</f>
        <v>0</v>
      </c>
      <c r="D140" s="267"/>
      <c r="E140" s="268"/>
      <c r="XEY140"/>
    </row>
    <row r="141" s="5" customFormat="1" customHeight="1" spans="1:16379">
      <c r="A141" s="269" t="s">
        <v>81</v>
      </c>
      <c r="B141" s="258"/>
      <c r="C141" s="258"/>
      <c r="D141" s="259"/>
      <c r="E141" s="260"/>
      <c r="XEY141"/>
    </row>
    <row r="142" s="5" customFormat="1" customHeight="1" spans="1:16379">
      <c r="A142" s="269" t="s">
        <v>82</v>
      </c>
      <c r="B142" s="258"/>
      <c r="C142" s="258"/>
      <c r="D142" s="259"/>
      <c r="E142" s="260"/>
      <c r="XEY142"/>
    </row>
    <row r="143" s="251" customFormat="1" customHeight="1" spans="1:40">
      <c r="A143" s="269" t="s">
        <v>83</v>
      </c>
      <c r="B143" s="258"/>
      <c r="C143" s="258"/>
      <c r="D143" s="259"/>
      <c r="E143" s="260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</row>
    <row r="144" s="5" customFormat="1" customHeight="1" spans="1:16379">
      <c r="A144" s="269" t="s">
        <v>163</v>
      </c>
      <c r="B144" s="258"/>
      <c r="C144" s="258"/>
      <c r="D144" s="259"/>
      <c r="E144" s="260"/>
      <c r="XEY144"/>
    </row>
    <row r="145" s="5" customFormat="1" customHeight="1" spans="1:16379">
      <c r="A145" s="269" t="s">
        <v>164</v>
      </c>
      <c r="B145" s="258"/>
      <c r="C145" s="258"/>
      <c r="D145" s="259"/>
      <c r="E145" s="260"/>
      <c r="XEY145"/>
    </row>
    <row r="146" s="5" customFormat="1" customHeight="1" spans="1:16379">
      <c r="A146" s="269" t="s">
        <v>90</v>
      </c>
      <c r="B146" s="258"/>
      <c r="C146" s="258"/>
      <c r="D146" s="259"/>
      <c r="E146" s="260"/>
      <c r="XEY146"/>
    </row>
    <row r="147" s="5" customFormat="1" customHeight="1" spans="1:16379">
      <c r="A147" s="269" t="s">
        <v>165</v>
      </c>
      <c r="B147" s="258"/>
      <c r="C147" s="258"/>
      <c r="D147" s="259"/>
      <c r="E147" s="260"/>
      <c r="XEY147"/>
    </row>
    <row r="148" s="5" customFormat="1" customHeight="1" spans="1:16379">
      <c r="A148" s="265" t="s">
        <v>166</v>
      </c>
      <c r="B148" s="266">
        <v>497</v>
      </c>
      <c r="C148" s="266">
        <f>SUM(C149:C153)</f>
        <v>663.506119</v>
      </c>
      <c r="D148" s="267">
        <f>C148/B148</f>
        <v>1.3350223722334</v>
      </c>
      <c r="E148" s="268"/>
      <c r="XEY148"/>
    </row>
    <row r="149" s="5" customFormat="1" customHeight="1" spans="1:16379">
      <c r="A149" s="269" t="s">
        <v>81</v>
      </c>
      <c r="B149" s="258">
        <v>369</v>
      </c>
      <c r="C149" s="258">
        <v>656.366119</v>
      </c>
      <c r="D149" s="259">
        <f>C149/B149</f>
        <v>1.7787699701897</v>
      </c>
      <c r="E149" s="260"/>
      <c r="XEY149"/>
    </row>
    <row r="150" s="5" customFormat="1" customHeight="1" spans="1:16379">
      <c r="A150" s="269" t="s">
        <v>82</v>
      </c>
      <c r="B150" s="258">
        <v>54</v>
      </c>
      <c r="C150" s="258"/>
      <c r="D150" s="259">
        <f>C150/B150</f>
        <v>0</v>
      </c>
      <c r="E150" s="260"/>
      <c r="XEY150"/>
    </row>
    <row r="151" s="5" customFormat="1" customHeight="1" spans="1:16379">
      <c r="A151" s="269" t="s">
        <v>83</v>
      </c>
      <c r="B151" s="258"/>
      <c r="C151" s="258"/>
      <c r="D151" s="259"/>
      <c r="E151" s="260"/>
      <c r="XEY151"/>
    </row>
    <row r="152" s="5" customFormat="1" customHeight="1" spans="1:16379">
      <c r="A152" s="269" t="s">
        <v>167</v>
      </c>
      <c r="B152" s="258"/>
      <c r="C152" s="258"/>
      <c r="D152" s="259"/>
      <c r="E152" s="260"/>
      <c r="XEY152"/>
    </row>
    <row r="153" s="251" customFormat="1" customHeight="1" spans="1:40">
      <c r="A153" s="269" t="s">
        <v>168</v>
      </c>
      <c r="B153" s="258">
        <v>74</v>
      </c>
      <c r="C153" s="258">
        <v>7.14</v>
      </c>
      <c r="D153" s="259">
        <f>C153/B153</f>
        <v>0.0964864864864865</v>
      </c>
      <c r="E153" s="260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</row>
    <row r="154" s="5" customFormat="1" customHeight="1" spans="1:16379">
      <c r="A154" s="265" t="s">
        <v>169</v>
      </c>
      <c r="B154" s="266">
        <v>146</v>
      </c>
      <c r="C154" s="266">
        <f>SUM(C155:C160)</f>
        <v>126.59213</v>
      </c>
      <c r="D154" s="267">
        <f>C154/B154</f>
        <v>0.867069383561644</v>
      </c>
      <c r="E154" s="268"/>
      <c r="XEY154"/>
    </row>
    <row r="155" s="5" customFormat="1" customHeight="1" spans="1:16379">
      <c r="A155" s="269" t="s">
        <v>81</v>
      </c>
      <c r="B155" s="258">
        <v>146</v>
      </c>
      <c r="C155" s="258">
        <v>125.639882</v>
      </c>
      <c r="D155" s="259">
        <f>C155/B155</f>
        <v>0.860547136986301</v>
      </c>
      <c r="E155" s="260"/>
      <c r="XEY155"/>
    </row>
    <row r="156" s="5" customFormat="1" customHeight="1" spans="1:16379">
      <c r="A156" s="269" t="s">
        <v>82</v>
      </c>
      <c r="B156" s="258"/>
      <c r="C156" s="258"/>
      <c r="D156" s="259"/>
      <c r="E156" s="260"/>
      <c r="XEY156"/>
    </row>
    <row r="157" s="5" customFormat="1" customHeight="1" spans="1:16379">
      <c r="A157" s="269" t="s">
        <v>83</v>
      </c>
      <c r="B157" s="258"/>
      <c r="C157" s="258"/>
      <c r="D157" s="259"/>
      <c r="E157" s="260"/>
      <c r="XEY157"/>
    </row>
    <row r="158" s="5" customFormat="1" customHeight="1" spans="1:16379">
      <c r="A158" s="269" t="s">
        <v>95</v>
      </c>
      <c r="B158" s="258"/>
      <c r="C158" s="258"/>
      <c r="D158" s="259"/>
      <c r="E158" s="260"/>
      <c r="XEY158"/>
    </row>
    <row r="159" s="5" customFormat="1" customHeight="1" spans="1:16379">
      <c r="A159" s="269" t="s">
        <v>90</v>
      </c>
      <c r="B159" s="258"/>
      <c r="C159" s="258">
        <v>0.952248</v>
      </c>
      <c r="D159" s="259"/>
      <c r="E159" s="260"/>
      <c r="XEY159"/>
    </row>
    <row r="160" s="5" customFormat="1" customHeight="1" spans="1:16379">
      <c r="A160" s="269" t="s">
        <v>170</v>
      </c>
      <c r="B160" s="258"/>
      <c r="C160" s="258"/>
      <c r="D160" s="259"/>
      <c r="E160" s="260"/>
      <c r="XEY160"/>
    </row>
    <row r="161" s="5" customFormat="1" customHeight="1" spans="1:16379">
      <c r="A161" s="265" t="s">
        <v>171</v>
      </c>
      <c r="B161" s="266">
        <v>457</v>
      </c>
      <c r="C161" s="266">
        <f>SUM(C162:C167)</f>
        <v>449.750884</v>
      </c>
      <c r="D161" s="267">
        <f>C161/B161</f>
        <v>0.984137601750547</v>
      </c>
      <c r="E161" s="268"/>
      <c r="XEY161"/>
    </row>
    <row r="162" s="5" customFormat="1" customHeight="1" spans="1:16379">
      <c r="A162" s="269" t="s">
        <v>81</v>
      </c>
      <c r="B162" s="258">
        <v>268</v>
      </c>
      <c r="C162" s="258">
        <v>188.936545</v>
      </c>
      <c r="D162" s="259">
        <f>C162/B162</f>
        <v>0.704987108208955</v>
      </c>
      <c r="E162" s="260"/>
      <c r="XEY162"/>
    </row>
    <row r="163" s="5" customFormat="1" customHeight="1" spans="1:16379">
      <c r="A163" s="269" t="s">
        <v>82</v>
      </c>
      <c r="B163" s="258"/>
      <c r="C163" s="258"/>
      <c r="D163" s="259"/>
      <c r="E163" s="260"/>
      <c r="XEY163"/>
    </row>
    <row r="164" s="5" customFormat="1" customHeight="1" spans="1:16379">
      <c r="A164" s="269" t="s">
        <v>83</v>
      </c>
      <c r="B164" s="258"/>
      <c r="C164" s="258"/>
      <c r="D164" s="259"/>
      <c r="E164" s="260"/>
      <c r="XEY164"/>
    </row>
    <row r="165" s="5" customFormat="1" customHeight="1" spans="1:16379">
      <c r="A165" s="269" t="s">
        <v>172</v>
      </c>
      <c r="B165" s="258"/>
      <c r="C165" s="258"/>
      <c r="D165" s="259"/>
      <c r="E165" s="260"/>
      <c r="XEY165"/>
    </row>
    <row r="166" s="251" customFormat="1" customHeight="1" spans="1:40">
      <c r="A166" s="269" t="s">
        <v>90</v>
      </c>
      <c r="B166" s="258">
        <v>189</v>
      </c>
      <c r="C166" s="258">
        <v>260.814339</v>
      </c>
      <c r="D166" s="259">
        <f>C166/B166</f>
        <v>1.37997004761905</v>
      </c>
      <c r="E166" s="260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</row>
    <row r="167" s="5" customFormat="1" customHeight="1" spans="1:16379">
      <c r="A167" s="269" t="s">
        <v>173</v>
      </c>
      <c r="B167" s="258"/>
      <c r="C167" s="258"/>
      <c r="D167" s="259"/>
      <c r="E167" s="260"/>
      <c r="XEY167"/>
    </row>
    <row r="168" s="5" customFormat="1" customHeight="1" spans="1:16379">
      <c r="A168" s="265" t="s">
        <v>174</v>
      </c>
      <c r="B168" s="266">
        <v>5142</v>
      </c>
      <c r="C168" s="266">
        <f>SUM(C169:C174)</f>
        <v>6053.62145</v>
      </c>
      <c r="D168" s="267">
        <f>C168/B168</f>
        <v>1.17728927460132</v>
      </c>
      <c r="E168" s="268"/>
      <c r="XEY168"/>
    </row>
    <row r="169" s="5" customFormat="1" customHeight="1" spans="1:16379">
      <c r="A169" s="269" t="s">
        <v>81</v>
      </c>
      <c r="B169" s="258">
        <v>3445</v>
      </c>
      <c r="C169" s="258">
        <v>4594.25936</v>
      </c>
      <c r="D169" s="259">
        <f t="shared" ref="D169:D174" si="6">C169/B169</f>
        <v>1.33360213642961</v>
      </c>
      <c r="E169" s="260"/>
      <c r="XEY169"/>
    </row>
    <row r="170" s="5" customFormat="1" customHeight="1" spans="1:16379">
      <c r="A170" s="269" t="s">
        <v>82</v>
      </c>
      <c r="B170" s="258">
        <v>1087</v>
      </c>
      <c r="C170" s="258">
        <v>898.058676</v>
      </c>
      <c r="D170" s="259">
        <f t="shared" si="6"/>
        <v>0.826180934682613</v>
      </c>
      <c r="E170" s="260"/>
      <c r="XEY170"/>
    </row>
    <row r="171" s="5" customFormat="1" customHeight="1" spans="1:16379">
      <c r="A171" s="269" t="s">
        <v>83</v>
      </c>
      <c r="B171" s="258"/>
      <c r="C171" s="258"/>
      <c r="D171" s="259"/>
      <c r="E171" s="260"/>
      <c r="XEY171"/>
    </row>
    <row r="172" s="5" customFormat="1" customHeight="1" spans="1:16379">
      <c r="A172" s="269" t="s">
        <v>175</v>
      </c>
      <c r="B172" s="258"/>
      <c r="C172" s="258">
        <v>12.6</v>
      </c>
      <c r="D172" s="259"/>
      <c r="E172" s="260"/>
      <c r="XEY172"/>
    </row>
    <row r="173" s="251" customFormat="1" customHeight="1" spans="1:40">
      <c r="A173" s="269" t="s">
        <v>90</v>
      </c>
      <c r="B173" s="258">
        <v>610</v>
      </c>
      <c r="C173" s="258">
        <v>548.703414</v>
      </c>
      <c r="D173" s="259">
        <f t="shared" si="6"/>
        <v>0.899513793442623</v>
      </c>
      <c r="E173" s="260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</row>
    <row r="174" s="5" customFormat="1" customHeight="1" spans="1:16379">
      <c r="A174" s="269" t="s">
        <v>176</v>
      </c>
      <c r="B174" s="258"/>
      <c r="C174" s="258"/>
      <c r="D174" s="259"/>
      <c r="E174" s="260"/>
      <c r="XEY174"/>
    </row>
    <row r="175" s="5" customFormat="1" customHeight="1" spans="1:16379">
      <c r="A175" s="265" t="s">
        <v>177</v>
      </c>
      <c r="B175" s="266">
        <v>0</v>
      </c>
      <c r="C175" s="266">
        <f>SUM(C176:C181)</f>
        <v>0</v>
      </c>
      <c r="D175" s="267"/>
      <c r="E175" s="268"/>
      <c r="XEY175"/>
    </row>
    <row r="176" s="5" customFormat="1" customHeight="1" spans="1:16379">
      <c r="A176" s="269" t="s">
        <v>81</v>
      </c>
      <c r="B176" s="258"/>
      <c r="C176" s="258"/>
      <c r="D176" s="259"/>
      <c r="E176" s="260"/>
      <c r="XEY176"/>
    </row>
    <row r="177" s="5" customFormat="1" customHeight="1" spans="1:16379">
      <c r="A177" s="269" t="s">
        <v>82</v>
      </c>
      <c r="B177" s="258"/>
      <c r="C177" s="258"/>
      <c r="D177" s="259"/>
      <c r="E177" s="260"/>
      <c r="XEY177"/>
    </row>
    <row r="178" s="5" customFormat="1" customHeight="1" spans="1:16379">
      <c r="A178" s="269" t="s">
        <v>83</v>
      </c>
      <c r="B178" s="258"/>
      <c r="C178" s="258"/>
      <c r="D178" s="259"/>
      <c r="E178" s="260"/>
      <c r="XEY178"/>
    </row>
    <row r="179" s="5" customFormat="1" customHeight="1" spans="1:16379">
      <c r="A179" s="269" t="s">
        <v>178</v>
      </c>
      <c r="B179" s="258"/>
      <c r="C179" s="258"/>
      <c r="D179" s="259"/>
      <c r="E179" s="260"/>
      <c r="XEY179"/>
    </row>
    <row r="180" s="251" customFormat="1" customHeight="1" spans="1:40">
      <c r="A180" s="269" t="s">
        <v>90</v>
      </c>
      <c r="B180" s="258"/>
      <c r="C180" s="258"/>
      <c r="D180" s="259"/>
      <c r="E180" s="260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</row>
    <row r="181" s="5" customFormat="1" customHeight="1" spans="1:16379">
      <c r="A181" s="269" t="s">
        <v>179</v>
      </c>
      <c r="B181" s="258"/>
      <c r="C181" s="258"/>
      <c r="D181" s="259"/>
      <c r="E181" s="260"/>
      <c r="XEY181"/>
    </row>
    <row r="182" s="5" customFormat="1" customHeight="1" spans="1:16379">
      <c r="A182" s="265" t="s">
        <v>180</v>
      </c>
      <c r="B182" s="266">
        <v>12</v>
      </c>
      <c r="C182" s="266">
        <f>SUM(C183:C188)</f>
        <v>0</v>
      </c>
      <c r="D182" s="267">
        <f>C182/B182</f>
        <v>0</v>
      </c>
      <c r="E182" s="268"/>
      <c r="XEY182"/>
    </row>
    <row r="183" s="5" customFormat="1" customHeight="1" spans="1:16379">
      <c r="A183" s="269" t="s">
        <v>81</v>
      </c>
      <c r="B183" s="258"/>
      <c r="C183" s="258"/>
      <c r="D183" s="259"/>
      <c r="E183" s="260"/>
      <c r="XEY183"/>
    </row>
    <row r="184" s="5" customFormat="1" customHeight="1" spans="1:16379">
      <c r="A184" s="269" t="s">
        <v>82</v>
      </c>
      <c r="B184" s="258"/>
      <c r="C184" s="258"/>
      <c r="D184" s="259"/>
      <c r="E184" s="260"/>
      <c r="XEY184"/>
    </row>
    <row r="185" s="5" customFormat="1" customHeight="1" spans="1:16379">
      <c r="A185" s="269" t="s">
        <v>83</v>
      </c>
      <c r="B185" s="258"/>
      <c r="C185" s="258"/>
      <c r="D185" s="259"/>
      <c r="E185" s="260"/>
      <c r="XEY185"/>
    </row>
    <row r="186" s="5" customFormat="1" customHeight="1" spans="1:16379">
      <c r="A186" s="269" t="s">
        <v>181</v>
      </c>
      <c r="B186" s="258">
        <v>7</v>
      </c>
      <c r="C186" s="258"/>
      <c r="D186" s="259">
        <f>C186/B186</f>
        <v>0</v>
      </c>
      <c r="E186" s="260"/>
      <c r="XEY186"/>
    </row>
    <row r="187" s="5" customFormat="1" customHeight="1" spans="1:16379">
      <c r="A187" s="269" t="s">
        <v>90</v>
      </c>
      <c r="B187" s="258"/>
      <c r="C187" s="258"/>
      <c r="D187" s="259"/>
      <c r="E187" s="260"/>
      <c r="XEY187"/>
    </row>
    <row r="188" s="5" customFormat="1" customHeight="1" spans="1:16379">
      <c r="A188" s="269" t="s">
        <v>182</v>
      </c>
      <c r="B188" s="258">
        <v>5</v>
      </c>
      <c r="C188" s="258"/>
      <c r="D188" s="259">
        <f>C188/B188</f>
        <v>0</v>
      </c>
      <c r="E188" s="260"/>
      <c r="XEY188"/>
    </row>
    <row r="189" s="251" customFormat="1" customHeight="1" spans="1:40">
      <c r="A189" s="265" t="s">
        <v>183</v>
      </c>
      <c r="B189" s="266">
        <v>1</v>
      </c>
      <c r="C189" s="266">
        <f>SUM(C190:C196)</f>
        <v>2</v>
      </c>
      <c r="D189" s="267">
        <f>C189/B189</f>
        <v>2</v>
      </c>
      <c r="E189" s="268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</row>
    <row r="190" s="5" customFormat="1" customHeight="1" spans="1:16379">
      <c r="A190" s="269" t="s">
        <v>81</v>
      </c>
      <c r="B190" s="258"/>
      <c r="C190" s="258">
        <v>2</v>
      </c>
      <c r="D190" s="259"/>
      <c r="E190" s="260"/>
      <c r="XEY190"/>
    </row>
    <row r="191" s="5" customFormat="1" customHeight="1" spans="1:16379">
      <c r="A191" s="269" t="s">
        <v>82</v>
      </c>
      <c r="B191" s="258"/>
      <c r="C191" s="258"/>
      <c r="D191" s="259"/>
      <c r="E191" s="260"/>
      <c r="XEY191"/>
    </row>
    <row r="192" s="5" customFormat="1" customHeight="1" spans="1:16379">
      <c r="A192" s="269" t="s">
        <v>83</v>
      </c>
      <c r="B192" s="258"/>
      <c r="C192" s="258"/>
      <c r="D192" s="259"/>
      <c r="E192" s="260"/>
      <c r="XEY192"/>
    </row>
    <row r="193" s="5" customFormat="1" customHeight="1" spans="1:16379">
      <c r="A193" s="269" t="s">
        <v>184</v>
      </c>
      <c r="B193" s="258"/>
      <c r="C193" s="258"/>
      <c r="D193" s="259"/>
      <c r="E193" s="260"/>
      <c r="XEY193"/>
    </row>
    <row r="194" s="5" customFormat="1" customHeight="1" spans="1:16379">
      <c r="A194" s="269" t="s">
        <v>185</v>
      </c>
      <c r="B194" s="258">
        <v>1</v>
      </c>
      <c r="C194" s="258"/>
      <c r="D194" s="259">
        <f>C194/B194</f>
        <v>0</v>
      </c>
      <c r="E194" s="260"/>
      <c r="XEY194"/>
    </row>
    <row r="195" customFormat="1" customHeight="1" spans="1:40">
      <c r="A195" s="269" t="s">
        <v>90</v>
      </c>
      <c r="B195" s="258"/>
      <c r="C195" s="258"/>
      <c r="D195" s="259"/>
      <c r="E195" s="260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</row>
    <row r="196" s="251" customFormat="1" customHeight="1" spans="1:40">
      <c r="A196" s="269" t="s">
        <v>186</v>
      </c>
      <c r="B196" s="258"/>
      <c r="C196" s="258"/>
      <c r="D196" s="259"/>
      <c r="E196" s="260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</row>
    <row r="197" s="5" customFormat="1" customHeight="1" spans="1:16379">
      <c r="A197" s="265" t="s">
        <v>187</v>
      </c>
      <c r="B197" s="266">
        <v>0</v>
      </c>
      <c r="C197" s="266">
        <f>SUM(C198:C202)</f>
        <v>0</v>
      </c>
      <c r="D197" s="267"/>
      <c r="E197" s="268"/>
      <c r="XEY197"/>
    </row>
    <row r="198" s="5" customFormat="1" customHeight="1" spans="1:16379">
      <c r="A198" s="269" t="s">
        <v>81</v>
      </c>
      <c r="B198" s="258"/>
      <c r="C198" s="258"/>
      <c r="D198" s="259"/>
      <c r="E198" s="260"/>
      <c r="XEY198"/>
    </row>
    <row r="199" s="5" customFormat="1" customHeight="1" spans="1:16379">
      <c r="A199" s="269" t="s">
        <v>82</v>
      </c>
      <c r="B199" s="258"/>
      <c r="C199" s="258"/>
      <c r="D199" s="259"/>
      <c r="E199" s="260"/>
      <c r="XEY199"/>
    </row>
    <row r="200" s="5" customFormat="1" customHeight="1" spans="1:16379">
      <c r="A200" s="269" t="s">
        <v>83</v>
      </c>
      <c r="B200" s="258"/>
      <c r="C200" s="258"/>
      <c r="D200" s="259"/>
      <c r="E200" s="260"/>
      <c r="XEY200"/>
    </row>
    <row r="201" s="5" customFormat="1" customHeight="1" spans="1:16379">
      <c r="A201" s="269" t="s">
        <v>90</v>
      </c>
      <c r="B201" s="258"/>
      <c r="C201" s="258"/>
      <c r="D201" s="259"/>
      <c r="E201" s="260"/>
      <c r="XEY201"/>
    </row>
    <row r="202" s="5" customFormat="1" customHeight="1" spans="1:16379">
      <c r="A202" s="269" t="s">
        <v>188</v>
      </c>
      <c r="B202" s="258"/>
      <c r="C202" s="258"/>
      <c r="D202" s="259"/>
      <c r="E202" s="260"/>
      <c r="XEY202"/>
    </row>
    <row r="203" s="251" customFormat="1" customHeight="1" spans="1:40">
      <c r="A203" s="265" t="s">
        <v>189</v>
      </c>
      <c r="B203" s="266">
        <v>12904</v>
      </c>
      <c r="C203" s="266">
        <f>SUM(C204:C208)</f>
        <v>14743.747332</v>
      </c>
      <c r="D203" s="267">
        <f>C203/B203</f>
        <v>1.14257186391817</v>
      </c>
      <c r="E203" s="268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</row>
    <row r="204" s="5" customFormat="1" customHeight="1" spans="1:16379">
      <c r="A204" s="269" t="s">
        <v>81</v>
      </c>
      <c r="B204" s="258"/>
      <c r="C204" s="258"/>
      <c r="D204" s="259"/>
      <c r="E204" s="260"/>
      <c r="XEY204"/>
    </row>
    <row r="205" s="5" customFormat="1" customHeight="1" spans="1:16379">
      <c r="A205" s="269" t="s">
        <v>82</v>
      </c>
      <c r="B205" s="258"/>
      <c r="C205" s="258"/>
      <c r="D205" s="259"/>
      <c r="E205" s="260"/>
      <c r="XEY205"/>
    </row>
    <row r="206" s="5" customFormat="1" customHeight="1" spans="1:16379">
      <c r="A206" s="269" t="s">
        <v>83</v>
      </c>
      <c r="B206" s="258"/>
      <c r="C206" s="258"/>
      <c r="D206" s="259"/>
      <c r="E206" s="260"/>
      <c r="XEY206"/>
    </row>
    <row r="207" s="5" customFormat="1" customHeight="1" spans="1:16379">
      <c r="A207" s="269" t="s">
        <v>90</v>
      </c>
      <c r="B207" s="258"/>
      <c r="C207" s="258"/>
      <c r="D207" s="259"/>
      <c r="E207" s="260"/>
      <c r="XEY207"/>
    </row>
    <row r="208" s="5" customFormat="1" customHeight="1" spans="1:16379">
      <c r="A208" s="269" t="s">
        <v>190</v>
      </c>
      <c r="B208" s="258">
        <v>12904</v>
      </c>
      <c r="C208" s="258">
        <v>14743.747332</v>
      </c>
      <c r="D208" s="259">
        <f>C208/B208</f>
        <v>1.14257186391817</v>
      </c>
      <c r="E208" s="260"/>
      <c r="XEY208"/>
    </row>
    <row r="209" s="5" customFormat="1" customHeight="1" spans="1:16379">
      <c r="A209" s="265" t="s">
        <v>191</v>
      </c>
      <c r="B209" s="266">
        <v>411</v>
      </c>
      <c r="C209" s="266">
        <f>SUM(C210:C215)</f>
        <v>106.410594</v>
      </c>
      <c r="D209" s="267">
        <f>C209/B209</f>
        <v>0.258906554744526</v>
      </c>
      <c r="E209" s="268"/>
      <c r="XEY209"/>
    </row>
    <row r="210" s="251" customFormat="1" customHeight="1" spans="1:40">
      <c r="A210" s="269" t="s">
        <v>81</v>
      </c>
      <c r="B210" s="258"/>
      <c r="C210" s="258"/>
      <c r="D210" s="259"/>
      <c r="E210" s="260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</row>
    <row r="211" s="5" customFormat="1" customHeight="1" spans="1:16379">
      <c r="A211" s="269" t="s">
        <v>82</v>
      </c>
      <c r="B211" s="258"/>
      <c r="C211" s="258"/>
      <c r="D211" s="259"/>
      <c r="E211" s="260"/>
      <c r="XEY211"/>
    </row>
    <row r="212" s="5" customFormat="1" customHeight="1" spans="1:16379">
      <c r="A212" s="269" t="s">
        <v>83</v>
      </c>
      <c r="B212" s="258"/>
      <c r="C212" s="258"/>
      <c r="D212" s="259"/>
      <c r="E212" s="260"/>
      <c r="XEY212"/>
    </row>
    <row r="213" s="5" customFormat="1" customHeight="1" spans="1:16379">
      <c r="A213" s="269" t="s">
        <v>192</v>
      </c>
      <c r="B213" s="258"/>
      <c r="C213" s="258"/>
      <c r="D213" s="259"/>
      <c r="E213" s="260"/>
      <c r="XEY213"/>
    </row>
    <row r="214" s="5" customFormat="1" customHeight="1" spans="1:16379">
      <c r="A214" s="269" t="s">
        <v>90</v>
      </c>
      <c r="B214" s="258">
        <v>209</v>
      </c>
      <c r="C214" s="258">
        <v>106.410594</v>
      </c>
      <c r="D214" s="259">
        <f>C214/B214</f>
        <v>0.509141598086124</v>
      </c>
      <c r="E214" s="260"/>
      <c r="XEY214"/>
    </row>
    <row r="215" s="5" customFormat="1" customHeight="1" spans="1:16379">
      <c r="A215" s="269" t="s">
        <v>193</v>
      </c>
      <c r="B215" s="258">
        <v>202</v>
      </c>
      <c r="C215" s="258"/>
      <c r="D215" s="259">
        <f>C215/B215</f>
        <v>0</v>
      </c>
      <c r="E215" s="260"/>
      <c r="XEY215"/>
    </row>
    <row r="216" s="5" customFormat="1" customHeight="1" spans="1:16379">
      <c r="A216" s="265" t="s">
        <v>194</v>
      </c>
      <c r="B216" s="266">
        <v>4625</v>
      </c>
      <c r="C216" s="266">
        <f>SUM(C217:C230)</f>
        <v>3953.781443</v>
      </c>
      <c r="D216" s="267">
        <f>C216/B216</f>
        <v>0.854871663351351</v>
      </c>
      <c r="E216" s="268"/>
      <c r="XEY216"/>
    </row>
    <row r="217" s="251" customFormat="1" customHeight="1" spans="1:40">
      <c r="A217" s="269" t="s">
        <v>81</v>
      </c>
      <c r="B217" s="258">
        <v>3523</v>
      </c>
      <c r="C217" s="258">
        <v>3355.5661</v>
      </c>
      <c r="D217" s="259">
        <f t="shared" ref="D217:D230" si="7">C217/B217</f>
        <v>0.9524740562021</v>
      </c>
      <c r="E217" s="260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</row>
    <row r="218" s="5" customFormat="1" customHeight="1" spans="1:16379">
      <c r="A218" s="269" t="s">
        <v>82</v>
      </c>
      <c r="B218" s="258">
        <v>200</v>
      </c>
      <c r="C218" s="258"/>
      <c r="D218" s="259">
        <f t="shared" si="7"/>
        <v>0</v>
      </c>
      <c r="E218" s="260"/>
      <c r="XEY218"/>
    </row>
    <row r="219" s="5" customFormat="1" customHeight="1" spans="1:16379">
      <c r="A219" s="269" t="s">
        <v>83</v>
      </c>
      <c r="B219" s="258"/>
      <c r="C219" s="258"/>
      <c r="D219" s="259"/>
      <c r="E219" s="260"/>
      <c r="XEY219"/>
    </row>
    <row r="220" s="5" customFormat="1" customHeight="1" spans="1:16379">
      <c r="A220" s="269" t="s">
        <v>195</v>
      </c>
      <c r="B220" s="258"/>
      <c r="C220" s="258"/>
      <c r="D220" s="259"/>
      <c r="E220" s="260"/>
      <c r="XEY220"/>
    </row>
    <row r="221" s="5" customFormat="1" customHeight="1" spans="1:16379">
      <c r="A221" s="269" t="s">
        <v>196</v>
      </c>
      <c r="B221" s="258"/>
      <c r="C221" s="258"/>
      <c r="D221" s="259"/>
      <c r="E221" s="260"/>
      <c r="XEY221"/>
    </row>
    <row r="222" s="5" customFormat="1" customHeight="1" spans="1:16379">
      <c r="A222" s="269" t="s">
        <v>121</v>
      </c>
      <c r="B222" s="258"/>
      <c r="C222" s="258"/>
      <c r="D222" s="259"/>
      <c r="E222" s="260"/>
      <c r="XEY222"/>
    </row>
    <row r="223" s="5" customFormat="1" customHeight="1" spans="1:16379">
      <c r="A223" s="269" t="s">
        <v>197</v>
      </c>
      <c r="B223" s="258"/>
      <c r="C223" s="258"/>
      <c r="D223" s="259"/>
      <c r="E223" s="260"/>
      <c r="XEY223"/>
    </row>
    <row r="224" s="251" customFormat="1" customHeight="1" spans="1:40">
      <c r="A224" s="269" t="s">
        <v>198</v>
      </c>
      <c r="B224" s="258">
        <v>24</v>
      </c>
      <c r="C224" s="258"/>
      <c r="D224" s="259">
        <f t="shared" si="7"/>
        <v>0</v>
      </c>
      <c r="E224" s="260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</row>
    <row r="225" s="5" customFormat="1" customHeight="1" spans="1:16379">
      <c r="A225" s="269" t="s">
        <v>199</v>
      </c>
      <c r="B225" s="258"/>
      <c r="C225" s="258"/>
      <c r="D225" s="259"/>
      <c r="E225" s="260"/>
      <c r="XEY225"/>
    </row>
    <row r="226" s="5" customFormat="1" customHeight="1" spans="1:16379">
      <c r="A226" s="269" t="s">
        <v>200</v>
      </c>
      <c r="B226" s="258"/>
      <c r="C226" s="258"/>
      <c r="D226" s="259"/>
      <c r="E226" s="260"/>
      <c r="XEY226"/>
    </row>
    <row r="227" s="5" customFormat="1" customHeight="1" spans="1:16379">
      <c r="A227" s="269" t="s">
        <v>201</v>
      </c>
      <c r="B227" s="258">
        <v>44</v>
      </c>
      <c r="C227" s="258"/>
      <c r="D227" s="259">
        <f t="shared" si="7"/>
        <v>0</v>
      </c>
      <c r="E227" s="260"/>
      <c r="XEY227"/>
    </row>
    <row r="228" s="251" customFormat="1" customHeight="1" spans="1:40">
      <c r="A228" s="269" t="s">
        <v>202</v>
      </c>
      <c r="B228" s="258">
        <v>195</v>
      </c>
      <c r="C228" s="258"/>
      <c r="D228" s="259">
        <f t="shared" si="7"/>
        <v>0</v>
      </c>
      <c r="E228" s="260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</row>
    <row r="229" s="5" customFormat="1" customHeight="1" spans="1:16379">
      <c r="A229" s="269" t="s">
        <v>90</v>
      </c>
      <c r="B229" s="258">
        <v>518</v>
      </c>
      <c r="C229" s="258">
        <v>513.735343</v>
      </c>
      <c r="D229" s="259">
        <f t="shared" si="7"/>
        <v>0.991767071428571</v>
      </c>
      <c r="E229" s="260"/>
      <c r="XEY229"/>
    </row>
    <row r="230" s="5" customFormat="1" customHeight="1" spans="1:16379">
      <c r="A230" s="269" t="s">
        <v>203</v>
      </c>
      <c r="B230" s="258">
        <v>121</v>
      </c>
      <c r="C230" s="258">
        <v>84.48</v>
      </c>
      <c r="D230" s="259">
        <f t="shared" si="7"/>
        <v>0.698181818181818</v>
      </c>
      <c r="E230" s="260"/>
      <c r="XEY230"/>
    </row>
    <row r="231" s="5" customFormat="1" customHeight="1" spans="1:16379">
      <c r="A231" s="265" t="s">
        <v>204</v>
      </c>
      <c r="B231" s="266">
        <v>0</v>
      </c>
      <c r="C231" s="266">
        <f>SUM(C232:C236)</f>
        <v>879.42</v>
      </c>
      <c r="D231" s="267"/>
      <c r="E231" s="268"/>
      <c r="XEY231"/>
    </row>
    <row r="232" s="5" customFormat="1" customHeight="1" spans="1:16379">
      <c r="A232" s="269" t="s">
        <v>81</v>
      </c>
      <c r="B232" s="258"/>
      <c r="C232" s="258"/>
      <c r="D232" s="259"/>
      <c r="E232" s="260"/>
      <c r="XEY232"/>
    </row>
    <row r="233" s="5" customFormat="1" customHeight="1" spans="1:16379">
      <c r="A233" s="269" t="s">
        <v>82</v>
      </c>
      <c r="B233" s="258"/>
      <c r="C233" s="258"/>
      <c r="D233" s="259"/>
      <c r="E233" s="260"/>
      <c r="XEY233"/>
    </row>
    <row r="234" s="5" customFormat="1" customHeight="1" spans="1:16379">
      <c r="A234" s="269" t="s">
        <v>83</v>
      </c>
      <c r="B234" s="258"/>
      <c r="C234" s="258"/>
      <c r="D234" s="259"/>
      <c r="E234" s="260"/>
      <c r="XEY234"/>
    </row>
    <row r="235" s="5" customFormat="1" customHeight="1" spans="1:16379">
      <c r="A235" s="269" t="s">
        <v>175</v>
      </c>
      <c r="B235" s="258"/>
      <c r="C235" s="258">
        <v>879.42</v>
      </c>
      <c r="D235" s="259"/>
      <c r="E235" s="260"/>
      <c r="XEY235"/>
    </row>
    <row r="236" s="5" customFormat="1" customHeight="1" spans="1:16379">
      <c r="A236" s="269" t="s">
        <v>90</v>
      </c>
      <c r="B236" s="258"/>
      <c r="C236" s="258"/>
      <c r="D236" s="259"/>
      <c r="E236" s="260"/>
      <c r="XEY236"/>
    </row>
    <row r="237" s="5" customFormat="1" customHeight="1" spans="1:16379">
      <c r="A237" s="269" t="s">
        <v>205</v>
      </c>
      <c r="B237" s="258"/>
      <c r="C237" s="258"/>
      <c r="D237" s="259"/>
      <c r="E237" s="260"/>
      <c r="XEY237"/>
    </row>
    <row r="238" s="5" customFormat="1" customHeight="1" spans="1:16379">
      <c r="A238" s="265" t="s">
        <v>206</v>
      </c>
      <c r="B238" s="266">
        <v>315</v>
      </c>
      <c r="C238" s="266">
        <f>SUM(C239:C243)</f>
        <v>60.16</v>
      </c>
      <c r="D238" s="267">
        <f>C238/B238</f>
        <v>0.190984126984127</v>
      </c>
      <c r="E238" s="268"/>
      <c r="XEY238"/>
    </row>
    <row r="239" s="251" customFormat="1" customHeight="1" spans="1:40">
      <c r="A239" s="269" t="s">
        <v>81</v>
      </c>
      <c r="B239" s="258">
        <v>262</v>
      </c>
      <c r="C239" s="258"/>
      <c r="D239" s="259">
        <f>C239/B239</f>
        <v>0</v>
      </c>
      <c r="E239" s="260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</row>
    <row r="240" s="5" customFormat="1" customHeight="1" spans="1:16379">
      <c r="A240" s="269" t="s">
        <v>82</v>
      </c>
      <c r="B240" s="258"/>
      <c r="C240" s="258"/>
      <c r="D240" s="259"/>
      <c r="E240" s="260"/>
      <c r="XEY240"/>
    </row>
    <row r="241" s="5" customFormat="1" customHeight="1" spans="1:16379">
      <c r="A241" s="269" t="s">
        <v>83</v>
      </c>
      <c r="B241" s="258"/>
      <c r="C241" s="258"/>
      <c r="D241" s="259"/>
      <c r="E241" s="260"/>
      <c r="XEY241"/>
    </row>
    <row r="242" s="5" customFormat="1" customHeight="1" spans="1:16379">
      <c r="A242" s="269" t="s">
        <v>207</v>
      </c>
      <c r="B242" s="258">
        <v>53</v>
      </c>
      <c r="C242" s="258">
        <v>60.16</v>
      </c>
      <c r="D242" s="259">
        <f>C242/B242</f>
        <v>1.13509433962264</v>
      </c>
      <c r="E242" s="260"/>
      <c r="XEY242"/>
    </row>
    <row r="243" s="5" customFormat="1" customHeight="1" spans="1:16379">
      <c r="A243" s="269" t="s">
        <v>208</v>
      </c>
      <c r="B243" s="258"/>
      <c r="C243" s="258"/>
      <c r="D243" s="259"/>
      <c r="E243" s="260"/>
      <c r="XEY243"/>
    </row>
    <row r="244" s="5" customFormat="1" customHeight="1" spans="1:16379">
      <c r="A244" s="265" t="s">
        <v>209</v>
      </c>
      <c r="B244" s="266">
        <v>208</v>
      </c>
      <c r="C244" s="266">
        <f>SUM(C245:C246)</f>
        <v>102.3225</v>
      </c>
      <c r="D244" s="267">
        <f>C244/B244</f>
        <v>0.491935096153846</v>
      </c>
      <c r="E244" s="268"/>
      <c r="XEY244"/>
    </row>
    <row r="245" s="5" customFormat="1" customHeight="1" spans="1:16379">
      <c r="A245" s="269" t="s">
        <v>210</v>
      </c>
      <c r="B245" s="258"/>
      <c r="C245" s="258"/>
      <c r="D245" s="259"/>
      <c r="E245" s="260"/>
      <c r="XEY245"/>
    </row>
    <row r="246" s="5" customFormat="1" customHeight="1" spans="1:16379">
      <c r="A246" s="269" t="s">
        <v>211</v>
      </c>
      <c r="B246" s="258">
        <v>208</v>
      </c>
      <c r="C246" s="258">
        <v>102.3225</v>
      </c>
      <c r="D246" s="259">
        <f>C246/B246</f>
        <v>0.491935096153846</v>
      </c>
      <c r="E246" s="260"/>
      <c r="XEY246"/>
    </row>
    <row r="247" s="251" customFormat="1" customHeight="1" spans="1:40">
      <c r="A247" s="261" t="s">
        <v>212</v>
      </c>
      <c r="B247" s="262">
        <v>0</v>
      </c>
      <c r="C247" s="262">
        <f>SUM(C248,C255,C258,C261,C267,C272,C274,C279,C285)</f>
        <v>0</v>
      </c>
      <c r="D247" s="263"/>
      <c r="E247" s="264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</row>
    <row r="248" s="5" customFormat="1" customHeight="1" spans="1:16379">
      <c r="A248" s="265" t="s">
        <v>213</v>
      </c>
      <c r="B248" s="266">
        <v>0</v>
      </c>
      <c r="C248" s="266">
        <f>SUM(C249:C254)</f>
        <v>0</v>
      </c>
      <c r="D248" s="267"/>
      <c r="E248" s="268"/>
      <c r="XEY248"/>
    </row>
    <row r="249" s="5" customFormat="1" customHeight="1" spans="1:16379">
      <c r="A249" s="269" t="s">
        <v>81</v>
      </c>
      <c r="B249" s="258"/>
      <c r="C249" s="258"/>
      <c r="D249" s="259"/>
      <c r="E249" s="260"/>
      <c r="XEY249"/>
    </row>
    <row r="250" s="5" customFormat="1" customHeight="1" spans="1:16379">
      <c r="A250" s="269" t="s">
        <v>82</v>
      </c>
      <c r="B250" s="258"/>
      <c r="C250" s="258"/>
      <c r="D250" s="259"/>
      <c r="E250" s="260"/>
      <c r="XEY250"/>
    </row>
    <row r="251" s="5" customFormat="1" customHeight="1" spans="1:16379">
      <c r="A251" s="269" t="s">
        <v>83</v>
      </c>
      <c r="B251" s="258"/>
      <c r="C251" s="258"/>
      <c r="D251" s="259"/>
      <c r="E251" s="260"/>
      <c r="XEY251"/>
    </row>
    <row r="252" s="5" customFormat="1" customHeight="1" spans="1:16379">
      <c r="A252" s="269" t="s">
        <v>175</v>
      </c>
      <c r="B252" s="258"/>
      <c r="C252" s="258"/>
      <c r="D252" s="259"/>
      <c r="E252" s="260"/>
      <c r="XEY252"/>
    </row>
    <row r="253" s="251" customFormat="1" customHeight="1" spans="1:40">
      <c r="A253" s="269" t="s">
        <v>90</v>
      </c>
      <c r="B253" s="258"/>
      <c r="C253" s="258"/>
      <c r="D253" s="259"/>
      <c r="E253" s="260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</row>
    <row r="254" s="5" customFormat="1" customHeight="1" spans="1:16379">
      <c r="A254" s="269" t="s">
        <v>214</v>
      </c>
      <c r="B254" s="258"/>
      <c r="C254" s="258"/>
      <c r="D254" s="259"/>
      <c r="E254" s="260"/>
      <c r="XEY254"/>
    </row>
    <row r="255" s="5" customFormat="1" customHeight="1" spans="1:16379">
      <c r="A255" s="265" t="s">
        <v>215</v>
      </c>
      <c r="B255" s="266">
        <v>0</v>
      </c>
      <c r="C255" s="266">
        <f>SUM(C256:C257)</f>
        <v>0</v>
      </c>
      <c r="D255" s="267"/>
      <c r="E255" s="268"/>
      <c r="XEY255"/>
    </row>
    <row r="256" s="5" customFormat="1" customHeight="1" spans="1:16379">
      <c r="A256" s="269" t="s">
        <v>216</v>
      </c>
      <c r="B256" s="258"/>
      <c r="C256" s="258"/>
      <c r="D256" s="259"/>
      <c r="E256" s="260"/>
      <c r="XEY256"/>
    </row>
    <row r="257" s="5" customFormat="1" customHeight="1" spans="1:16379">
      <c r="A257" s="269" t="s">
        <v>217</v>
      </c>
      <c r="B257" s="258"/>
      <c r="C257" s="258"/>
      <c r="D257" s="259"/>
      <c r="E257" s="260"/>
      <c r="XEY257"/>
    </row>
    <row r="258" s="5" customFormat="1" customHeight="1" spans="1:16379">
      <c r="A258" s="265" t="s">
        <v>218</v>
      </c>
      <c r="B258" s="266">
        <v>0</v>
      </c>
      <c r="C258" s="266">
        <f>SUM(C259:C260)</f>
        <v>0</v>
      </c>
      <c r="D258" s="267"/>
      <c r="E258" s="268"/>
      <c r="XEY258"/>
    </row>
    <row r="259" s="251" customFormat="1" customHeight="1" spans="1:40">
      <c r="A259" s="269" t="s">
        <v>219</v>
      </c>
      <c r="B259" s="258"/>
      <c r="C259" s="258"/>
      <c r="D259" s="259"/>
      <c r="E259" s="260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  <c r="AN259" s="5"/>
    </row>
    <row r="260" s="5" customFormat="1" customHeight="1" spans="1:16379">
      <c r="A260" s="269" t="s">
        <v>220</v>
      </c>
      <c r="B260" s="258"/>
      <c r="C260" s="258"/>
      <c r="D260" s="259"/>
      <c r="E260" s="260"/>
      <c r="XEY260"/>
    </row>
    <row r="261" s="5" customFormat="1" customHeight="1" spans="1:16379">
      <c r="A261" s="265" t="s">
        <v>221</v>
      </c>
      <c r="B261" s="266">
        <v>0</v>
      </c>
      <c r="C261" s="266">
        <f>SUM(C262:C266)</f>
        <v>0</v>
      </c>
      <c r="D261" s="267"/>
      <c r="E261" s="268"/>
      <c r="XEY261"/>
    </row>
    <row r="262" s="252" customFormat="1" customHeight="1" spans="1:40">
      <c r="A262" s="269" t="s">
        <v>222</v>
      </c>
      <c r="B262" s="258"/>
      <c r="C262" s="258"/>
      <c r="D262" s="259"/>
      <c r="E262" s="260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  <c r="AN262" s="5"/>
    </row>
    <row r="263" s="251" customFormat="1" customHeight="1" spans="1:40">
      <c r="A263" s="269" t="s">
        <v>223</v>
      </c>
      <c r="B263" s="258"/>
      <c r="C263" s="258"/>
      <c r="D263" s="259"/>
      <c r="E263" s="260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5"/>
    </row>
    <row r="264" s="251" customFormat="1" customHeight="1" spans="1:40">
      <c r="A264" s="269" t="s">
        <v>224</v>
      </c>
      <c r="B264" s="258"/>
      <c r="C264" s="258"/>
      <c r="D264" s="259"/>
      <c r="E264" s="260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  <c r="AL264" s="5"/>
      <c r="AM264" s="5"/>
      <c r="AN264" s="5"/>
    </row>
    <row r="265" s="252" customFormat="1" customHeight="1" spans="1:40">
      <c r="A265" s="269" t="s">
        <v>225</v>
      </c>
      <c r="B265" s="258"/>
      <c r="C265" s="258"/>
      <c r="D265" s="259"/>
      <c r="E265" s="260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K265" s="5"/>
      <c r="AL265" s="5"/>
      <c r="AM265" s="5"/>
      <c r="AN265" s="5"/>
    </row>
    <row r="266" s="251" customFormat="1" customHeight="1" spans="1:40">
      <c r="A266" s="269" t="s">
        <v>226</v>
      </c>
      <c r="B266" s="258"/>
      <c r="C266" s="258"/>
      <c r="D266" s="259"/>
      <c r="E266" s="260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5"/>
      <c r="AL266" s="5"/>
      <c r="AM266" s="5"/>
      <c r="AN266" s="5"/>
    </row>
    <row r="267" s="5" customFormat="1" customHeight="1" spans="1:16379">
      <c r="A267" s="265" t="s">
        <v>227</v>
      </c>
      <c r="B267" s="266">
        <v>0</v>
      </c>
      <c r="C267" s="266">
        <f>SUM(C268:C271)</f>
        <v>0</v>
      </c>
      <c r="D267" s="267"/>
      <c r="E267" s="268"/>
      <c r="XEY267"/>
    </row>
    <row r="268" s="5" customFormat="1" customHeight="1" spans="1:16379">
      <c r="A268" s="269" t="s">
        <v>228</v>
      </c>
      <c r="B268" s="258"/>
      <c r="C268" s="258"/>
      <c r="D268" s="259"/>
      <c r="E268" s="260"/>
      <c r="XEY268"/>
    </row>
    <row r="269" s="5" customFormat="1" customHeight="1" spans="1:16379">
      <c r="A269" s="269" t="s">
        <v>229</v>
      </c>
      <c r="B269" s="258"/>
      <c r="C269" s="258"/>
      <c r="D269" s="259"/>
      <c r="E269" s="260"/>
      <c r="XEY269"/>
    </row>
    <row r="270" s="5" customFormat="1" customHeight="1" spans="1:16379">
      <c r="A270" s="269" t="s">
        <v>230</v>
      </c>
      <c r="B270" s="258"/>
      <c r="C270" s="258"/>
      <c r="D270" s="259"/>
      <c r="E270" s="260"/>
      <c r="XEY270"/>
    </row>
    <row r="271" s="5" customFormat="1" customHeight="1" spans="1:16379">
      <c r="A271" s="269" t="s">
        <v>231</v>
      </c>
      <c r="B271" s="258"/>
      <c r="C271" s="258"/>
      <c r="D271" s="259"/>
      <c r="E271" s="260"/>
      <c r="XEY271"/>
    </row>
    <row r="272" s="5" customFormat="1" customHeight="1" spans="1:16379">
      <c r="A272" s="265" t="s">
        <v>232</v>
      </c>
      <c r="B272" s="266">
        <v>0</v>
      </c>
      <c r="C272" s="266">
        <f>SUM(C273)</f>
        <v>0</v>
      </c>
      <c r="D272" s="267"/>
      <c r="E272" s="268"/>
      <c r="XEY272"/>
    </row>
    <row r="273" s="5" customFormat="1" customHeight="1" spans="1:16379">
      <c r="A273" s="269" t="s">
        <v>233</v>
      </c>
      <c r="B273" s="258"/>
      <c r="C273" s="258"/>
      <c r="D273" s="259"/>
      <c r="E273" s="260"/>
      <c r="XEY273"/>
    </row>
    <row r="274" s="5" customFormat="1" customHeight="1" spans="1:16379">
      <c r="A274" s="265" t="s">
        <v>234</v>
      </c>
      <c r="B274" s="266">
        <v>0</v>
      </c>
      <c r="C274" s="266">
        <f>SUM(C275:C278)</f>
        <v>0</v>
      </c>
      <c r="D274" s="267"/>
      <c r="E274" s="268"/>
      <c r="XEY274"/>
    </row>
    <row r="275" s="5" customFormat="1" customHeight="1" spans="1:16379">
      <c r="A275" s="269" t="s">
        <v>235</v>
      </c>
      <c r="B275" s="258"/>
      <c r="C275" s="258"/>
      <c r="D275" s="259"/>
      <c r="E275" s="260"/>
      <c r="XEY275"/>
    </row>
    <row r="276" s="251" customFormat="1" customHeight="1" spans="1:40">
      <c r="A276" s="269" t="s">
        <v>236</v>
      </c>
      <c r="B276" s="258"/>
      <c r="C276" s="258"/>
      <c r="D276" s="259"/>
      <c r="E276" s="260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K276" s="5"/>
      <c r="AL276" s="5"/>
      <c r="AM276" s="5"/>
      <c r="AN276" s="5"/>
    </row>
    <row r="277" s="252" customFormat="1" customHeight="1" spans="1:40">
      <c r="A277" s="269" t="s">
        <v>237</v>
      </c>
      <c r="B277" s="258"/>
      <c r="C277" s="258"/>
      <c r="D277" s="259"/>
      <c r="E277" s="260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  <c r="AK277" s="5"/>
      <c r="AL277" s="5"/>
      <c r="AM277" s="5"/>
      <c r="AN277" s="5"/>
    </row>
    <row r="278" s="251" customFormat="1" customHeight="1" spans="1:40">
      <c r="A278" s="269" t="s">
        <v>238</v>
      </c>
      <c r="B278" s="258"/>
      <c r="C278" s="258"/>
      <c r="D278" s="259"/>
      <c r="E278" s="260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J278" s="5"/>
      <c r="AK278" s="5"/>
      <c r="AL278" s="5"/>
      <c r="AM278" s="5"/>
      <c r="AN278" s="5"/>
    </row>
    <row r="279" s="5" customFormat="1" customHeight="1" spans="1:16379">
      <c r="A279" s="265" t="s">
        <v>239</v>
      </c>
      <c r="B279" s="266">
        <v>0</v>
      </c>
      <c r="C279" s="266">
        <f>SUM(C280:C284)</f>
        <v>0</v>
      </c>
      <c r="D279" s="267"/>
      <c r="E279" s="268"/>
      <c r="XEY279"/>
    </row>
    <row r="280" s="5" customFormat="1" customHeight="1" spans="1:16379">
      <c r="A280" s="269" t="s">
        <v>81</v>
      </c>
      <c r="B280" s="258"/>
      <c r="C280" s="258"/>
      <c r="D280" s="259"/>
      <c r="E280" s="260"/>
      <c r="XEY280"/>
    </row>
    <row r="281" s="5" customFormat="1" customHeight="1" spans="1:16379">
      <c r="A281" s="269" t="s">
        <v>82</v>
      </c>
      <c r="B281" s="258"/>
      <c r="C281" s="258"/>
      <c r="D281" s="259"/>
      <c r="E281" s="260"/>
      <c r="XEY281"/>
    </row>
    <row r="282" s="5" customFormat="1" customHeight="1" spans="1:16379">
      <c r="A282" s="269" t="s">
        <v>83</v>
      </c>
      <c r="B282" s="258"/>
      <c r="C282" s="258"/>
      <c r="D282" s="259"/>
      <c r="E282" s="260"/>
      <c r="XEY282"/>
    </row>
    <row r="283" s="5" customFormat="1" customHeight="1" spans="1:16379">
      <c r="A283" s="269" t="s">
        <v>90</v>
      </c>
      <c r="B283" s="258"/>
      <c r="C283" s="258"/>
      <c r="D283" s="259"/>
      <c r="E283" s="260"/>
      <c r="XEY283"/>
    </row>
    <row r="284" s="5" customFormat="1" customHeight="1" spans="1:16379">
      <c r="A284" s="269" t="s">
        <v>240</v>
      </c>
      <c r="B284" s="258"/>
      <c r="C284" s="258"/>
      <c r="D284" s="259"/>
      <c r="E284" s="260"/>
      <c r="XEY284"/>
    </row>
    <row r="285" s="5" customFormat="1" customHeight="1" spans="1:16379">
      <c r="A285" s="265" t="s">
        <v>241</v>
      </c>
      <c r="B285" s="266">
        <v>0</v>
      </c>
      <c r="C285" s="266">
        <f t="shared" ref="C285:C290" si="8">SUM(C286)</f>
        <v>0</v>
      </c>
      <c r="D285" s="267"/>
      <c r="E285" s="268"/>
      <c r="XEY285"/>
    </row>
    <row r="286" s="5" customFormat="1" customHeight="1" spans="1:16379">
      <c r="A286" s="257" t="s">
        <v>242</v>
      </c>
      <c r="B286" s="258"/>
      <c r="C286" s="258"/>
      <c r="D286" s="259"/>
      <c r="E286" s="260"/>
      <c r="XEY286"/>
    </row>
    <row r="287" s="5" customFormat="1" customHeight="1" spans="1:16379">
      <c r="A287" s="261" t="s">
        <v>243</v>
      </c>
      <c r="B287" s="262">
        <v>728</v>
      </c>
      <c r="C287" s="262">
        <f>SUM(C288,C290,C292,C294,C296,C304)</f>
        <v>436.769018</v>
      </c>
      <c r="D287" s="263">
        <f>C287/B287</f>
        <v>0.599957442307692</v>
      </c>
      <c r="E287" s="264"/>
      <c r="XEY287"/>
    </row>
    <row r="288" s="5" customFormat="1" customHeight="1" spans="1:16379">
      <c r="A288" s="265" t="s">
        <v>244</v>
      </c>
      <c r="B288" s="266">
        <v>0</v>
      </c>
      <c r="C288" s="266">
        <f t="shared" si="8"/>
        <v>0</v>
      </c>
      <c r="D288" s="267"/>
      <c r="E288" s="268"/>
      <c r="XEY288"/>
    </row>
    <row r="289" s="251" customFormat="1" customHeight="1" spans="1:40">
      <c r="A289" s="269" t="s">
        <v>245</v>
      </c>
      <c r="B289" s="258"/>
      <c r="C289" s="258"/>
      <c r="D289" s="259"/>
      <c r="E289" s="260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5"/>
      <c r="AG289" s="5"/>
      <c r="AH289" s="5"/>
      <c r="AI289" s="5"/>
      <c r="AJ289" s="5"/>
      <c r="AK289" s="5"/>
      <c r="AL289" s="5"/>
      <c r="AM289" s="5"/>
      <c r="AN289" s="5"/>
    </row>
    <row r="290" s="5" customFormat="1" customHeight="1" spans="1:16379">
      <c r="A290" s="265" t="s">
        <v>246</v>
      </c>
      <c r="B290" s="266"/>
      <c r="C290" s="266">
        <f t="shared" si="8"/>
        <v>0</v>
      </c>
      <c r="D290" s="267"/>
      <c r="E290" s="268"/>
      <c r="XEY290"/>
    </row>
    <row r="291" s="5" customFormat="1" customHeight="1" spans="1:16379">
      <c r="A291" s="269" t="s">
        <v>247</v>
      </c>
      <c r="B291" s="258"/>
      <c r="C291" s="258"/>
      <c r="D291" s="259"/>
      <c r="E291" s="260"/>
      <c r="XEY291"/>
    </row>
    <row r="292" s="5" customFormat="1" customHeight="1" spans="1:16379">
      <c r="A292" s="265" t="s">
        <v>248</v>
      </c>
      <c r="B292" s="266">
        <v>0</v>
      </c>
      <c r="C292" s="266">
        <f>SUM(C293)</f>
        <v>0</v>
      </c>
      <c r="D292" s="267"/>
      <c r="E292" s="268"/>
      <c r="XEY292"/>
    </row>
    <row r="293" s="5" customFormat="1" customHeight="1" spans="1:16379">
      <c r="A293" s="269" t="s">
        <v>249</v>
      </c>
      <c r="B293" s="258"/>
      <c r="C293" s="258"/>
      <c r="D293" s="259"/>
      <c r="E293" s="260"/>
      <c r="XEY293"/>
    </row>
    <row r="294" s="5" customFormat="1" customHeight="1" spans="1:16379">
      <c r="A294" s="265" t="s">
        <v>250</v>
      </c>
      <c r="B294" s="266">
        <v>0</v>
      </c>
      <c r="C294" s="266">
        <f>SUM(C295)</f>
        <v>0</v>
      </c>
      <c r="D294" s="267"/>
      <c r="E294" s="268"/>
      <c r="XEY294"/>
    </row>
    <row r="295" s="5" customFormat="1" customHeight="1" spans="1:16379">
      <c r="A295" s="269" t="s">
        <v>251</v>
      </c>
      <c r="B295" s="258"/>
      <c r="C295" s="258"/>
      <c r="D295" s="259"/>
      <c r="E295" s="260"/>
      <c r="XEY295"/>
    </row>
    <row r="296" s="5" customFormat="1" customHeight="1" spans="1:16379">
      <c r="A296" s="265" t="s">
        <v>252</v>
      </c>
      <c r="B296" s="266">
        <f>SUM(B297:B303)</f>
        <v>728</v>
      </c>
      <c r="C296" s="266">
        <f>SUM(C297:C303)</f>
        <v>436.769018</v>
      </c>
      <c r="D296" s="267">
        <f>C296/B296</f>
        <v>0.599957442307692</v>
      </c>
      <c r="E296" s="268"/>
      <c r="XEY296"/>
    </row>
    <row r="297" s="5" customFormat="1" customHeight="1" spans="1:16379">
      <c r="A297" s="269" t="s">
        <v>253</v>
      </c>
      <c r="B297" s="258">
        <v>77</v>
      </c>
      <c r="C297" s="258"/>
      <c r="D297" s="259">
        <f t="shared" ref="D297:D303" si="9">C297/B297</f>
        <v>0</v>
      </c>
      <c r="E297" s="260"/>
      <c r="XEY297"/>
    </row>
    <row r="298" s="5" customFormat="1" customHeight="1" spans="1:16379">
      <c r="A298" s="269" t="s">
        <v>254</v>
      </c>
      <c r="B298" s="258"/>
      <c r="C298" s="258"/>
      <c r="D298" s="259"/>
      <c r="E298" s="260"/>
      <c r="XEY298"/>
    </row>
    <row r="299" s="5" customFormat="1" customHeight="1" spans="1:16379">
      <c r="A299" s="269" t="s">
        <v>255</v>
      </c>
      <c r="B299" s="258">
        <v>315</v>
      </c>
      <c r="C299" s="258">
        <v>263.004498</v>
      </c>
      <c r="D299" s="259">
        <f t="shared" si="9"/>
        <v>0.834934914285714</v>
      </c>
      <c r="E299" s="260"/>
      <c r="XEY299"/>
    </row>
    <row r="300" s="5" customFormat="1" customHeight="1" spans="1:16379">
      <c r="A300" s="269" t="s">
        <v>256</v>
      </c>
      <c r="B300" s="258"/>
      <c r="C300" s="258"/>
      <c r="D300" s="259"/>
      <c r="E300" s="260"/>
      <c r="XEY300"/>
    </row>
    <row r="301" s="5" customFormat="1" customHeight="1" spans="1:16379">
      <c r="A301" s="269" t="s">
        <v>257</v>
      </c>
      <c r="B301" s="258">
        <v>332</v>
      </c>
      <c r="C301" s="258">
        <v>63</v>
      </c>
      <c r="D301" s="259">
        <f t="shared" si="9"/>
        <v>0.189759036144578</v>
      </c>
      <c r="E301" s="260"/>
      <c r="XEY301"/>
    </row>
    <row r="302" s="5" customFormat="1" customHeight="1" spans="1:16379">
      <c r="A302" s="269" t="s">
        <v>258</v>
      </c>
      <c r="B302" s="258"/>
      <c r="C302" s="258"/>
      <c r="D302" s="259"/>
      <c r="E302" s="260"/>
      <c r="XEY302"/>
    </row>
    <row r="303" s="5" customFormat="1" customHeight="1" spans="1:16379">
      <c r="A303" s="269" t="s">
        <v>259</v>
      </c>
      <c r="B303" s="258">
        <v>4</v>
      </c>
      <c r="C303" s="258">
        <v>110.76452</v>
      </c>
      <c r="D303" s="259">
        <f t="shared" si="9"/>
        <v>27.69113</v>
      </c>
      <c r="E303" s="260"/>
      <c r="XEY303"/>
    </row>
    <row r="304" s="5" customFormat="1" customHeight="1" spans="1:16379">
      <c r="A304" s="265" t="s">
        <v>260</v>
      </c>
      <c r="B304" s="266">
        <v>0</v>
      </c>
      <c r="C304" s="266">
        <f>SUM(C305)</f>
        <v>0</v>
      </c>
      <c r="D304" s="267"/>
      <c r="E304" s="268"/>
      <c r="XEY304"/>
    </row>
    <row r="305" s="5" customFormat="1" customHeight="1" spans="1:16379">
      <c r="A305" s="269" t="s">
        <v>261</v>
      </c>
      <c r="B305" s="258"/>
      <c r="C305" s="258"/>
      <c r="D305" s="259"/>
      <c r="E305" s="260"/>
      <c r="XEY305"/>
    </row>
    <row r="306" s="5" customFormat="1" customHeight="1" spans="1:16379">
      <c r="A306" s="261" t="s">
        <v>262</v>
      </c>
      <c r="B306" s="262">
        <v>45846</v>
      </c>
      <c r="C306" s="262">
        <f>SUM(C307,C310,C321,C328,C336,C345,C359,C369,C379,C387,C393)</f>
        <v>44318.748992</v>
      </c>
      <c r="D306" s="263">
        <f>C306/B306</f>
        <v>0.966687366226061</v>
      </c>
      <c r="E306" s="264"/>
      <c r="XEY306"/>
    </row>
    <row r="307" s="5" customFormat="1" customHeight="1" spans="1:16379">
      <c r="A307" s="265" t="s">
        <v>263</v>
      </c>
      <c r="B307" s="266">
        <v>0</v>
      </c>
      <c r="C307" s="266">
        <f>SUM(C308:C309)</f>
        <v>0</v>
      </c>
      <c r="D307" s="267"/>
      <c r="E307" s="268"/>
      <c r="XEY307"/>
    </row>
    <row r="308" s="5" customFormat="1" customHeight="1" spans="1:16379">
      <c r="A308" s="269" t="s">
        <v>264</v>
      </c>
      <c r="B308" s="258"/>
      <c r="C308" s="258"/>
      <c r="D308" s="259"/>
      <c r="E308" s="260"/>
      <c r="XEY308"/>
    </row>
    <row r="309" s="5" customFormat="1" customHeight="1" spans="1:16379">
      <c r="A309" s="269" t="s">
        <v>265</v>
      </c>
      <c r="B309" s="258"/>
      <c r="C309" s="258"/>
      <c r="D309" s="259"/>
      <c r="E309" s="260"/>
      <c r="XEY309"/>
    </row>
    <row r="310" s="5" customFormat="1" customHeight="1" spans="1:16379">
      <c r="A310" s="265" t="s">
        <v>266</v>
      </c>
      <c r="B310" s="266">
        <v>44472</v>
      </c>
      <c r="C310" s="266">
        <f>SUM(C311:C320)</f>
        <v>42504.197243</v>
      </c>
      <c r="D310" s="267">
        <f>C310/B310</f>
        <v>0.95575187180698</v>
      </c>
      <c r="E310" s="268"/>
      <c r="XEY310"/>
    </row>
    <row r="311" s="251" customFormat="1" customHeight="1" spans="1:40">
      <c r="A311" s="269" t="s">
        <v>81</v>
      </c>
      <c r="B311" s="258">
        <v>41900</v>
      </c>
      <c r="C311" s="258">
        <v>40250.867372</v>
      </c>
      <c r="D311" s="259">
        <f>C311/B311</f>
        <v>0.960641226062052</v>
      </c>
      <c r="E311" s="260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  <c r="AD311" s="5"/>
      <c r="AE311" s="5"/>
      <c r="AF311" s="5"/>
      <c r="AG311" s="5"/>
      <c r="AH311" s="5"/>
      <c r="AI311" s="5"/>
      <c r="AJ311" s="5"/>
      <c r="AK311" s="5"/>
      <c r="AL311" s="5"/>
      <c r="AM311" s="5"/>
      <c r="AN311" s="5"/>
    </row>
    <row r="312" s="5" customFormat="1" customHeight="1" spans="1:16379">
      <c r="A312" s="269" t="s">
        <v>82</v>
      </c>
      <c r="B312" s="258"/>
      <c r="C312" s="258"/>
      <c r="D312" s="259"/>
      <c r="E312" s="260"/>
      <c r="XEY312"/>
    </row>
    <row r="313" s="5" customFormat="1" customHeight="1" spans="1:16379">
      <c r="A313" s="269" t="s">
        <v>83</v>
      </c>
      <c r="B313" s="258"/>
      <c r="C313" s="258"/>
      <c r="D313" s="259"/>
      <c r="E313" s="260"/>
      <c r="XEY313"/>
    </row>
    <row r="314" s="5" customFormat="1" customHeight="1" spans="1:16379">
      <c r="A314" s="269" t="s">
        <v>121</v>
      </c>
      <c r="B314" s="258"/>
      <c r="C314" s="258"/>
      <c r="D314" s="259"/>
      <c r="E314" s="260"/>
      <c r="XEY314"/>
    </row>
    <row r="315" s="5" customFormat="1" customHeight="1" spans="1:16379">
      <c r="A315" s="269" t="s">
        <v>267</v>
      </c>
      <c r="B315" s="258">
        <v>85</v>
      </c>
      <c r="C315" s="258"/>
      <c r="D315" s="259">
        <f>C315/B315</f>
        <v>0</v>
      </c>
      <c r="E315" s="260"/>
      <c r="XEY315"/>
    </row>
    <row r="316" s="5" customFormat="1" customHeight="1" spans="1:16379">
      <c r="A316" s="269" t="s">
        <v>268</v>
      </c>
      <c r="B316" s="258"/>
      <c r="C316" s="258"/>
      <c r="D316" s="259"/>
      <c r="E316" s="260"/>
      <c r="XEY316"/>
    </row>
    <row r="317" s="5" customFormat="1" customHeight="1" spans="1:16379">
      <c r="A317" s="269" t="s">
        <v>269</v>
      </c>
      <c r="B317" s="258"/>
      <c r="C317" s="258"/>
      <c r="D317" s="259"/>
      <c r="E317" s="260"/>
      <c r="XEY317"/>
    </row>
    <row r="318" s="251" customFormat="1" customHeight="1" spans="1:40">
      <c r="A318" s="269" t="s">
        <v>270</v>
      </c>
      <c r="B318" s="258"/>
      <c r="C318" s="258"/>
      <c r="D318" s="259"/>
      <c r="E318" s="260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  <c r="AD318" s="5"/>
      <c r="AE318" s="5"/>
      <c r="AF318" s="5"/>
      <c r="AG318" s="5"/>
      <c r="AH318" s="5"/>
      <c r="AI318" s="5"/>
      <c r="AJ318" s="5"/>
      <c r="AK318" s="5"/>
      <c r="AL318" s="5"/>
      <c r="AM318" s="5"/>
      <c r="AN318" s="5"/>
    </row>
    <row r="319" s="5" customFormat="1" customHeight="1" spans="1:16379">
      <c r="A319" s="269" t="s">
        <v>90</v>
      </c>
      <c r="B319" s="258"/>
      <c r="C319" s="258"/>
      <c r="D319" s="259"/>
      <c r="E319" s="260"/>
      <c r="XEY319"/>
    </row>
    <row r="320" s="5" customFormat="1" customHeight="1" spans="1:16379">
      <c r="A320" s="269" t="s">
        <v>271</v>
      </c>
      <c r="B320" s="258">
        <v>2487</v>
      </c>
      <c r="C320" s="258">
        <v>2253.329871</v>
      </c>
      <c r="D320" s="259">
        <f>C320/B320</f>
        <v>0.906043373944511</v>
      </c>
      <c r="E320" s="260"/>
      <c r="XEY320"/>
    </row>
    <row r="321" s="5" customFormat="1" customHeight="1" spans="1:16379">
      <c r="A321" s="265" t="s">
        <v>272</v>
      </c>
      <c r="B321" s="266">
        <v>0</v>
      </c>
      <c r="C321" s="266">
        <f>SUM(C322:C327)</f>
        <v>0</v>
      </c>
      <c r="D321" s="267"/>
      <c r="E321" s="268"/>
      <c r="XEY321"/>
    </row>
    <row r="322" s="5" customFormat="1" customHeight="1" spans="1:16379">
      <c r="A322" s="269" t="s">
        <v>81</v>
      </c>
      <c r="B322" s="258"/>
      <c r="C322" s="258"/>
      <c r="D322" s="259"/>
      <c r="E322" s="260"/>
      <c r="XEY322"/>
    </row>
    <row r="323" s="5" customFormat="1" customHeight="1" spans="1:16379">
      <c r="A323" s="269" t="s">
        <v>82</v>
      </c>
      <c r="B323" s="258"/>
      <c r="C323" s="258"/>
      <c r="D323" s="259"/>
      <c r="E323" s="260"/>
      <c r="XEY323"/>
    </row>
    <row r="324" s="5" customFormat="1" customHeight="1" spans="1:16379">
      <c r="A324" s="269" t="s">
        <v>83</v>
      </c>
      <c r="B324" s="258"/>
      <c r="C324" s="258"/>
      <c r="D324" s="259"/>
      <c r="E324" s="260"/>
      <c r="XEY324"/>
    </row>
    <row r="325" s="5" customFormat="1" customHeight="1" spans="1:16379">
      <c r="A325" s="269" t="s">
        <v>273</v>
      </c>
      <c r="B325" s="258"/>
      <c r="C325" s="258"/>
      <c r="D325" s="259"/>
      <c r="E325" s="260"/>
      <c r="XEY325"/>
    </row>
    <row r="326" s="5" customFormat="1" customHeight="1" spans="1:16379">
      <c r="A326" s="269" t="s">
        <v>90</v>
      </c>
      <c r="B326" s="258"/>
      <c r="C326" s="258"/>
      <c r="D326" s="259"/>
      <c r="E326" s="260"/>
      <c r="XEY326"/>
    </row>
    <row r="327" s="5" customFormat="1" customHeight="1" spans="1:16379">
      <c r="A327" s="269" t="s">
        <v>274</v>
      </c>
      <c r="B327" s="258"/>
      <c r="C327" s="258"/>
      <c r="D327" s="259"/>
      <c r="E327" s="260"/>
      <c r="XEY327"/>
    </row>
    <row r="328" s="5" customFormat="1" customHeight="1" spans="1:16379">
      <c r="A328" s="265" t="s">
        <v>275</v>
      </c>
      <c r="B328" s="266">
        <v>0</v>
      </c>
      <c r="C328" s="266">
        <f>SUM(C329:C335)</f>
        <v>0</v>
      </c>
      <c r="D328" s="267"/>
      <c r="E328" s="268"/>
      <c r="XEY328"/>
    </row>
    <row r="329" s="5" customFormat="1" customHeight="1" spans="1:16379">
      <c r="A329" s="269" t="s">
        <v>81</v>
      </c>
      <c r="B329" s="258"/>
      <c r="C329" s="258"/>
      <c r="D329" s="259"/>
      <c r="E329" s="260"/>
      <c r="XEY329"/>
    </row>
    <row r="330" s="5" customFormat="1" customHeight="1" spans="1:16379">
      <c r="A330" s="269" t="s">
        <v>82</v>
      </c>
      <c r="B330" s="258"/>
      <c r="C330" s="258"/>
      <c r="D330" s="259"/>
      <c r="E330" s="260"/>
      <c r="XEY330"/>
    </row>
    <row r="331" s="5" customFormat="1" customHeight="1" spans="1:16379">
      <c r="A331" s="269" t="s">
        <v>83</v>
      </c>
      <c r="B331" s="258"/>
      <c r="C331" s="258"/>
      <c r="D331" s="259"/>
      <c r="E331" s="260"/>
      <c r="XEY331"/>
    </row>
    <row r="332" s="251" customFormat="1" customHeight="1" spans="1:40">
      <c r="A332" s="269" t="s">
        <v>276</v>
      </c>
      <c r="B332" s="258"/>
      <c r="C332" s="258"/>
      <c r="D332" s="259"/>
      <c r="E332" s="260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5"/>
      <c r="AD332" s="5"/>
      <c r="AE332" s="5"/>
      <c r="AF332" s="5"/>
      <c r="AG332" s="5"/>
      <c r="AH332" s="5"/>
      <c r="AI332" s="5"/>
      <c r="AJ332" s="5"/>
      <c r="AK332" s="5"/>
      <c r="AL332" s="5"/>
      <c r="AM332" s="5"/>
      <c r="AN332" s="5"/>
    </row>
    <row r="333" s="5" customFormat="1" customHeight="1" spans="1:16379">
      <c r="A333" s="269" t="s">
        <v>277</v>
      </c>
      <c r="B333" s="258"/>
      <c r="C333" s="258"/>
      <c r="D333" s="259"/>
      <c r="E333" s="260"/>
      <c r="XEY333"/>
    </row>
    <row r="334" s="5" customFormat="1" customHeight="1" spans="1:16379">
      <c r="A334" s="269" t="s">
        <v>90</v>
      </c>
      <c r="B334" s="258"/>
      <c r="C334" s="258"/>
      <c r="D334" s="259"/>
      <c r="E334" s="260"/>
      <c r="XEY334"/>
    </row>
    <row r="335" s="5" customFormat="1" customHeight="1" spans="1:16379">
      <c r="A335" s="269" t="s">
        <v>278</v>
      </c>
      <c r="B335" s="258"/>
      <c r="C335" s="258"/>
      <c r="D335" s="259"/>
      <c r="E335" s="260"/>
      <c r="XEY335"/>
    </row>
    <row r="336" s="5" customFormat="1" customHeight="1" spans="1:16379">
      <c r="A336" s="265" t="s">
        <v>279</v>
      </c>
      <c r="B336" s="266">
        <v>0</v>
      </c>
      <c r="C336" s="266">
        <f>SUM(C337:C344)</f>
        <v>0</v>
      </c>
      <c r="D336" s="267"/>
      <c r="E336" s="268"/>
      <c r="XEY336"/>
    </row>
    <row r="337" s="5" customFormat="1" customHeight="1" spans="1:16379">
      <c r="A337" s="269" t="s">
        <v>81</v>
      </c>
      <c r="B337" s="258"/>
      <c r="C337" s="258"/>
      <c r="D337" s="259"/>
      <c r="E337" s="260"/>
      <c r="XEY337"/>
    </row>
    <row r="338" s="5" customFormat="1" customHeight="1" spans="1:16379">
      <c r="A338" s="269" t="s">
        <v>82</v>
      </c>
      <c r="B338" s="258"/>
      <c r="C338" s="258"/>
      <c r="D338" s="259"/>
      <c r="E338" s="260"/>
      <c r="XEY338"/>
    </row>
    <row r="339" s="5" customFormat="1" customHeight="1" spans="1:16379">
      <c r="A339" s="269" t="s">
        <v>83</v>
      </c>
      <c r="B339" s="258"/>
      <c r="C339" s="258"/>
      <c r="D339" s="259"/>
      <c r="E339" s="260"/>
      <c r="XEY339"/>
    </row>
    <row r="340" s="5" customFormat="1" customHeight="1" spans="1:16379">
      <c r="A340" s="269" t="s">
        <v>280</v>
      </c>
      <c r="B340" s="258"/>
      <c r="C340" s="258"/>
      <c r="D340" s="259"/>
      <c r="E340" s="260"/>
      <c r="XEY340"/>
    </row>
    <row r="341" s="251" customFormat="1" customHeight="1" spans="1:40">
      <c r="A341" s="269" t="s">
        <v>281</v>
      </c>
      <c r="B341" s="258"/>
      <c r="C341" s="258"/>
      <c r="D341" s="259"/>
      <c r="E341" s="260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  <c r="AC341" s="5"/>
      <c r="AD341" s="5"/>
      <c r="AE341" s="5"/>
      <c r="AF341" s="5"/>
      <c r="AG341" s="5"/>
      <c r="AH341" s="5"/>
      <c r="AI341" s="5"/>
      <c r="AJ341" s="5"/>
      <c r="AK341" s="5"/>
      <c r="AL341" s="5"/>
      <c r="AM341" s="5"/>
      <c r="AN341" s="5"/>
    </row>
    <row r="342" s="5" customFormat="1" customHeight="1" spans="1:16379">
      <c r="A342" s="269" t="s">
        <v>282</v>
      </c>
      <c r="B342" s="258"/>
      <c r="C342" s="258"/>
      <c r="D342" s="259"/>
      <c r="E342" s="260"/>
      <c r="XEY342"/>
    </row>
    <row r="343" s="5" customFormat="1" customHeight="1" spans="1:16379">
      <c r="A343" s="269" t="s">
        <v>90</v>
      </c>
      <c r="B343" s="258"/>
      <c r="C343" s="258"/>
      <c r="D343" s="259"/>
      <c r="E343" s="260"/>
      <c r="XEY343"/>
    </row>
    <row r="344" s="5" customFormat="1" customHeight="1" spans="1:16379">
      <c r="A344" s="269" t="s">
        <v>283</v>
      </c>
      <c r="B344" s="258"/>
      <c r="C344" s="258"/>
      <c r="D344" s="259"/>
      <c r="E344" s="260"/>
      <c r="XEY344"/>
    </row>
    <row r="345" s="5" customFormat="1" customHeight="1" spans="1:16379">
      <c r="A345" s="265" t="s">
        <v>284</v>
      </c>
      <c r="B345" s="266">
        <v>1364</v>
      </c>
      <c r="C345" s="266">
        <f>SUM(C346:C358)</f>
        <v>1814.551749</v>
      </c>
      <c r="D345" s="267">
        <f>C345/B345</f>
        <v>1.33031653152493</v>
      </c>
      <c r="E345" s="268"/>
      <c r="XEY345"/>
    </row>
    <row r="346" s="5" customFormat="1" customHeight="1" spans="1:16379">
      <c r="A346" s="269" t="s">
        <v>81</v>
      </c>
      <c r="B346" s="258">
        <v>1136</v>
      </c>
      <c r="C346" s="258">
        <v>1565.239746</v>
      </c>
      <c r="D346" s="259">
        <f>C346/B346</f>
        <v>1.37785188908451</v>
      </c>
      <c r="E346" s="260"/>
      <c r="XEY346"/>
    </row>
    <row r="347" s="5" customFormat="1" customHeight="1" spans="1:16379">
      <c r="A347" s="269" t="s">
        <v>82</v>
      </c>
      <c r="B347" s="258"/>
      <c r="C347" s="258"/>
      <c r="D347" s="259"/>
      <c r="E347" s="260"/>
      <c r="XEY347"/>
    </row>
    <row r="348" s="5" customFormat="1" customHeight="1" spans="1:16379">
      <c r="A348" s="269" t="s">
        <v>83</v>
      </c>
      <c r="B348" s="258"/>
      <c r="C348" s="258"/>
      <c r="D348" s="259"/>
      <c r="E348" s="260"/>
      <c r="XEY348"/>
    </row>
    <row r="349" s="5" customFormat="1" customHeight="1" spans="1:16379">
      <c r="A349" s="269" t="s">
        <v>285</v>
      </c>
      <c r="B349" s="258">
        <v>114</v>
      </c>
      <c r="C349" s="258">
        <v>144.16</v>
      </c>
      <c r="D349" s="259">
        <f>C349/B349</f>
        <v>1.26456140350877</v>
      </c>
      <c r="E349" s="260"/>
      <c r="XEY349"/>
    </row>
    <row r="350" s="5" customFormat="1" customHeight="1" spans="1:16379">
      <c r="A350" s="269" t="s">
        <v>286</v>
      </c>
      <c r="B350" s="258"/>
      <c r="C350" s="258"/>
      <c r="D350" s="259"/>
      <c r="E350" s="260"/>
      <c r="XEY350"/>
    </row>
    <row r="351" s="5" customFormat="1" customHeight="1" spans="1:16379">
      <c r="A351" s="269" t="s">
        <v>287</v>
      </c>
      <c r="B351" s="258"/>
      <c r="C351" s="258"/>
      <c r="D351" s="259"/>
      <c r="E351" s="260"/>
      <c r="XEY351"/>
    </row>
    <row r="352" s="5" customFormat="1" customHeight="1" spans="1:16379">
      <c r="A352" s="269" t="s">
        <v>288</v>
      </c>
      <c r="B352" s="258"/>
      <c r="C352" s="258"/>
      <c r="D352" s="259"/>
      <c r="E352" s="260"/>
      <c r="XEY352"/>
    </row>
    <row r="353" s="5" customFormat="1" customHeight="1" spans="1:16379">
      <c r="A353" s="269" t="s">
        <v>289</v>
      </c>
      <c r="B353" s="258"/>
      <c r="C353" s="258"/>
      <c r="D353" s="259"/>
      <c r="E353" s="260"/>
      <c r="XEY353"/>
    </row>
    <row r="354" s="5" customFormat="1" customHeight="1" spans="1:16379">
      <c r="A354" s="269" t="s">
        <v>290</v>
      </c>
      <c r="B354" s="258"/>
      <c r="C354" s="258"/>
      <c r="D354" s="259"/>
      <c r="E354" s="260"/>
      <c r="XEY354"/>
    </row>
    <row r="355" s="251" customFormat="1" customHeight="1" spans="1:40">
      <c r="A355" s="269" t="s">
        <v>291</v>
      </c>
      <c r="B355" s="258"/>
      <c r="C355" s="258"/>
      <c r="D355" s="259"/>
      <c r="E355" s="260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  <c r="AC355" s="5"/>
      <c r="AD355" s="5"/>
      <c r="AE355" s="5"/>
      <c r="AF355" s="5"/>
      <c r="AG355" s="5"/>
      <c r="AH355" s="5"/>
      <c r="AI355" s="5"/>
      <c r="AJ355" s="5"/>
      <c r="AK355" s="5"/>
      <c r="AL355" s="5"/>
      <c r="AM355" s="5"/>
      <c r="AN355" s="5"/>
    </row>
    <row r="356" s="5" customFormat="1" customHeight="1" spans="1:16379">
      <c r="A356" s="269" t="s">
        <v>121</v>
      </c>
      <c r="B356" s="258"/>
      <c r="C356" s="258"/>
      <c r="D356" s="259"/>
      <c r="E356" s="260"/>
      <c r="XEY356"/>
    </row>
    <row r="357" s="5" customFormat="1" customHeight="1" spans="1:16379">
      <c r="A357" s="269" t="s">
        <v>90</v>
      </c>
      <c r="B357" s="258">
        <v>83</v>
      </c>
      <c r="C357" s="258">
        <v>105.152003</v>
      </c>
      <c r="D357" s="259">
        <f>C357/B357</f>
        <v>1.26689160240964</v>
      </c>
      <c r="E357" s="260"/>
      <c r="XEY357"/>
    </row>
    <row r="358" s="5" customFormat="1" customHeight="1" spans="1:16379">
      <c r="A358" s="269" t="s">
        <v>292</v>
      </c>
      <c r="B358" s="258">
        <v>31</v>
      </c>
      <c r="C358" s="258"/>
      <c r="D358" s="259">
        <f>C358/B358</f>
        <v>0</v>
      </c>
      <c r="E358" s="260"/>
      <c r="XEY358"/>
    </row>
    <row r="359" s="5" customFormat="1" customHeight="1" spans="1:16379">
      <c r="A359" s="265" t="s">
        <v>293</v>
      </c>
      <c r="B359" s="266">
        <v>0</v>
      </c>
      <c r="C359" s="266">
        <f>SUM(C360:C368)</f>
        <v>0</v>
      </c>
      <c r="D359" s="267"/>
      <c r="E359" s="268"/>
      <c r="XEY359"/>
    </row>
    <row r="360" s="5" customFormat="1" customHeight="1" spans="1:16379">
      <c r="A360" s="269" t="s">
        <v>81</v>
      </c>
      <c r="B360" s="258"/>
      <c r="C360" s="258"/>
      <c r="D360" s="259"/>
      <c r="E360" s="260"/>
      <c r="XEY360"/>
    </row>
    <row r="361" s="5" customFormat="1" customHeight="1" spans="1:16379">
      <c r="A361" s="269" t="s">
        <v>82</v>
      </c>
      <c r="B361" s="258"/>
      <c r="C361" s="258"/>
      <c r="D361" s="259"/>
      <c r="E361" s="260"/>
      <c r="XEY361"/>
    </row>
    <row r="362" s="5" customFormat="1" customHeight="1" spans="1:16379">
      <c r="A362" s="269" t="s">
        <v>83</v>
      </c>
      <c r="B362" s="258"/>
      <c r="C362" s="258"/>
      <c r="D362" s="259"/>
      <c r="E362" s="260"/>
      <c r="XEY362"/>
    </row>
    <row r="363" s="5" customFormat="1" customHeight="1" spans="1:16379">
      <c r="A363" s="269" t="s">
        <v>294</v>
      </c>
      <c r="B363" s="258"/>
      <c r="C363" s="258"/>
      <c r="D363" s="259"/>
      <c r="E363" s="260"/>
      <c r="XEY363"/>
    </row>
    <row r="364" s="251" customFormat="1" customHeight="1" spans="1:40">
      <c r="A364" s="269" t="s">
        <v>295</v>
      </c>
      <c r="B364" s="258"/>
      <c r="C364" s="258"/>
      <c r="D364" s="259"/>
      <c r="E364" s="260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5"/>
      <c r="AC364" s="5"/>
      <c r="AD364" s="5"/>
      <c r="AE364" s="5"/>
      <c r="AF364" s="5"/>
      <c r="AG364" s="5"/>
      <c r="AH364" s="5"/>
      <c r="AI364" s="5"/>
      <c r="AJ364" s="5"/>
      <c r="AK364" s="5"/>
      <c r="AL364" s="5"/>
      <c r="AM364" s="5"/>
      <c r="AN364" s="5"/>
    </row>
    <row r="365" s="5" customFormat="1" customHeight="1" spans="1:16379">
      <c r="A365" s="269" t="s">
        <v>296</v>
      </c>
      <c r="B365" s="258"/>
      <c r="C365" s="258"/>
      <c r="D365" s="259"/>
      <c r="E365" s="260"/>
      <c r="XEY365"/>
    </row>
    <row r="366" s="5" customFormat="1" customHeight="1" spans="1:16379">
      <c r="A366" s="269" t="s">
        <v>121</v>
      </c>
      <c r="B366" s="258"/>
      <c r="C366" s="258"/>
      <c r="D366" s="259"/>
      <c r="E366" s="260"/>
      <c r="XEY366"/>
    </row>
    <row r="367" s="5" customFormat="1" customHeight="1" spans="1:16379">
      <c r="A367" s="269" t="s">
        <v>90</v>
      </c>
      <c r="B367" s="258"/>
      <c r="C367" s="258"/>
      <c r="D367" s="259"/>
      <c r="E367" s="260"/>
      <c r="XEY367"/>
    </row>
    <row r="368" s="5" customFormat="1" customHeight="1" spans="1:16379">
      <c r="A368" s="269" t="s">
        <v>297</v>
      </c>
      <c r="B368" s="258"/>
      <c r="C368" s="258"/>
      <c r="D368" s="259"/>
      <c r="E368" s="260"/>
      <c r="XEY368"/>
    </row>
    <row r="369" s="5" customFormat="1" customHeight="1" spans="1:16379">
      <c r="A369" s="265" t="s">
        <v>298</v>
      </c>
      <c r="B369" s="266">
        <v>0</v>
      </c>
      <c r="C369" s="266">
        <f>SUM(C370:C378)</f>
        <v>0</v>
      </c>
      <c r="D369" s="267"/>
      <c r="E369" s="268"/>
      <c r="XEY369"/>
    </row>
    <row r="370" s="5" customFormat="1" customHeight="1" spans="1:16379">
      <c r="A370" s="269" t="s">
        <v>81</v>
      </c>
      <c r="B370" s="258"/>
      <c r="C370" s="258"/>
      <c r="D370" s="259"/>
      <c r="E370" s="260"/>
      <c r="XEY370"/>
    </row>
    <row r="371" s="5" customFormat="1" customHeight="1" spans="1:16379">
      <c r="A371" s="269" t="s">
        <v>82</v>
      </c>
      <c r="B371" s="258"/>
      <c r="C371" s="258"/>
      <c r="D371" s="259"/>
      <c r="E371" s="260"/>
      <c r="XEY371"/>
    </row>
    <row r="372" s="5" customFormat="1" customHeight="1" spans="1:16379">
      <c r="A372" s="269" t="s">
        <v>83</v>
      </c>
      <c r="B372" s="258"/>
      <c r="C372" s="258"/>
      <c r="D372" s="259"/>
      <c r="E372" s="260"/>
      <c r="XEY372"/>
    </row>
    <row r="373" s="251" customFormat="1" customHeight="1" spans="1:40">
      <c r="A373" s="269" t="s">
        <v>299</v>
      </c>
      <c r="B373" s="258"/>
      <c r="C373" s="258"/>
      <c r="D373" s="259"/>
      <c r="E373" s="260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  <c r="AB373" s="5"/>
      <c r="AC373" s="5"/>
      <c r="AD373" s="5"/>
      <c r="AE373" s="5"/>
      <c r="AF373" s="5"/>
      <c r="AG373" s="5"/>
      <c r="AH373" s="5"/>
      <c r="AI373" s="5"/>
      <c r="AJ373" s="5"/>
      <c r="AK373" s="5"/>
      <c r="AL373" s="5"/>
      <c r="AM373" s="5"/>
      <c r="AN373" s="5"/>
    </row>
    <row r="374" s="5" customFormat="1" customHeight="1" spans="1:16379">
      <c r="A374" s="269" t="s">
        <v>300</v>
      </c>
      <c r="B374" s="258"/>
      <c r="C374" s="258"/>
      <c r="D374" s="259"/>
      <c r="E374" s="260"/>
      <c r="XEY374"/>
    </row>
    <row r="375" s="5" customFormat="1" customHeight="1" spans="1:16379">
      <c r="A375" s="269" t="s">
        <v>301</v>
      </c>
      <c r="B375" s="258"/>
      <c r="C375" s="258"/>
      <c r="D375" s="259"/>
      <c r="E375" s="260"/>
      <c r="XEY375"/>
    </row>
    <row r="376" s="5" customFormat="1" customHeight="1" spans="1:16379">
      <c r="A376" s="269" t="s">
        <v>121</v>
      </c>
      <c r="B376" s="258"/>
      <c r="C376" s="258"/>
      <c r="D376" s="259"/>
      <c r="E376" s="260"/>
      <c r="XEY376"/>
    </row>
    <row r="377" s="5" customFormat="1" customHeight="1" spans="1:16379">
      <c r="A377" s="269" t="s">
        <v>90</v>
      </c>
      <c r="B377" s="258"/>
      <c r="C377" s="258"/>
      <c r="D377" s="259"/>
      <c r="E377" s="260"/>
      <c r="XEY377"/>
    </row>
    <row r="378" s="5" customFormat="1" customHeight="1" spans="1:16379">
      <c r="A378" s="269" t="s">
        <v>302</v>
      </c>
      <c r="B378" s="258"/>
      <c r="C378" s="258"/>
      <c r="D378" s="259"/>
      <c r="E378" s="260"/>
      <c r="XEY378"/>
    </row>
    <row r="379" s="5" customFormat="1" customHeight="1" spans="1:16379">
      <c r="A379" s="265" t="s">
        <v>303</v>
      </c>
      <c r="B379" s="266">
        <v>0</v>
      </c>
      <c r="C379" s="266">
        <f>SUM(C380:C386)</f>
        <v>0</v>
      </c>
      <c r="D379" s="267"/>
      <c r="E379" s="268"/>
      <c r="XEY379"/>
    </row>
    <row r="380" s="5" customFormat="1" customHeight="1" spans="1:16379">
      <c r="A380" s="269" t="s">
        <v>81</v>
      </c>
      <c r="B380" s="258"/>
      <c r="C380" s="258"/>
      <c r="D380" s="259"/>
      <c r="E380" s="260"/>
      <c r="XEY380"/>
    </row>
    <row r="381" s="251" customFormat="1" customHeight="1" spans="1:40">
      <c r="A381" s="269" t="s">
        <v>82</v>
      </c>
      <c r="B381" s="258"/>
      <c r="C381" s="258"/>
      <c r="D381" s="259"/>
      <c r="E381" s="260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5"/>
      <c r="AC381" s="5"/>
      <c r="AD381" s="5"/>
      <c r="AE381" s="5"/>
      <c r="AF381" s="5"/>
      <c r="AG381" s="5"/>
      <c r="AH381" s="5"/>
      <c r="AI381" s="5"/>
      <c r="AJ381" s="5"/>
      <c r="AK381" s="5"/>
      <c r="AL381" s="5"/>
      <c r="AM381" s="5"/>
      <c r="AN381" s="5"/>
    </row>
    <row r="382" s="5" customFormat="1" customHeight="1" spans="1:16379">
      <c r="A382" s="269" t="s">
        <v>83</v>
      </c>
      <c r="B382" s="258"/>
      <c r="C382" s="258"/>
      <c r="D382" s="259"/>
      <c r="E382" s="260"/>
      <c r="XEY382"/>
    </row>
    <row r="383" s="5" customFormat="1" customHeight="1" spans="1:16379">
      <c r="A383" s="269" t="s">
        <v>304</v>
      </c>
      <c r="B383" s="258"/>
      <c r="C383" s="258"/>
      <c r="D383" s="259"/>
      <c r="E383" s="260"/>
      <c r="XEY383"/>
    </row>
    <row r="384" s="5" customFormat="1" customHeight="1" spans="1:16379">
      <c r="A384" s="269" t="s">
        <v>305</v>
      </c>
      <c r="B384" s="258"/>
      <c r="C384" s="258"/>
      <c r="D384" s="259"/>
      <c r="E384" s="260"/>
      <c r="XEY384"/>
    </row>
    <row r="385" s="5" customFormat="1" customHeight="1" spans="1:16379">
      <c r="A385" s="269" t="s">
        <v>90</v>
      </c>
      <c r="B385" s="258"/>
      <c r="C385" s="258"/>
      <c r="D385" s="259"/>
      <c r="E385" s="260"/>
      <c r="XEY385"/>
    </row>
    <row r="386" s="5" customFormat="1" customHeight="1" spans="1:16379">
      <c r="A386" s="269" t="s">
        <v>306</v>
      </c>
      <c r="B386" s="258"/>
      <c r="C386" s="258"/>
      <c r="D386" s="259"/>
      <c r="E386" s="260"/>
      <c r="XEY386"/>
    </row>
    <row r="387" s="5" customFormat="1" customHeight="1" spans="1:16379">
      <c r="A387" s="265" t="s">
        <v>307</v>
      </c>
      <c r="B387" s="266">
        <v>0</v>
      </c>
      <c r="C387" s="266">
        <f>SUM(C388:C392)</f>
        <v>0</v>
      </c>
      <c r="D387" s="267"/>
      <c r="E387" s="268"/>
      <c r="XEY387"/>
    </row>
    <row r="388" s="5" customFormat="1" customHeight="1" spans="1:16379">
      <c r="A388" s="269" t="s">
        <v>81</v>
      </c>
      <c r="B388" s="258"/>
      <c r="C388" s="258"/>
      <c r="D388" s="259"/>
      <c r="E388" s="260"/>
      <c r="XEY388"/>
    </row>
    <row r="389" s="251" customFormat="1" customHeight="1" spans="1:40">
      <c r="A389" s="269" t="s">
        <v>82</v>
      </c>
      <c r="B389" s="258"/>
      <c r="C389" s="258"/>
      <c r="D389" s="259"/>
      <c r="E389" s="260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  <c r="AB389" s="5"/>
      <c r="AC389" s="5"/>
      <c r="AD389" s="5"/>
      <c r="AE389" s="5"/>
      <c r="AF389" s="5"/>
      <c r="AG389" s="5"/>
      <c r="AH389" s="5"/>
      <c r="AI389" s="5"/>
      <c r="AJ389" s="5"/>
      <c r="AK389" s="5"/>
      <c r="AL389" s="5"/>
      <c r="AM389" s="5"/>
      <c r="AN389" s="5"/>
    </row>
    <row r="390" s="5" customFormat="1" customHeight="1" spans="1:16379">
      <c r="A390" s="269" t="s">
        <v>121</v>
      </c>
      <c r="B390" s="258"/>
      <c r="C390" s="258"/>
      <c r="D390" s="259"/>
      <c r="E390" s="260"/>
      <c r="XEY390"/>
    </row>
    <row r="391" s="5" customFormat="1" customHeight="1" spans="1:16379">
      <c r="A391" s="269" t="s">
        <v>308</v>
      </c>
      <c r="B391" s="258"/>
      <c r="C391" s="258"/>
      <c r="D391" s="259"/>
      <c r="E391" s="260"/>
      <c r="XEY391"/>
    </row>
    <row r="392" s="5" customFormat="1" customHeight="1" spans="1:16379">
      <c r="A392" s="269" t="s">
        <v>309</v>
      </c>
      <c r="B392" s="258"/>
      <c r="C392" s="258"/>
      <c r="D392" s="259"/>
      <c r="E392" s="260"/>
      <c r="XEY392"/>
    </row>
    <row r="393" s="5" customFormat="1" customHeight="1" spans="1:16379">
      <c r="A393" s="265" t="s">
        <v>310</v>
      </c>
      <c r="B393" s="266">
        <v>10</v>
      </c>
      <c r="C393" s="266">
        <f>SUM(C394:C395)</f>
        <v>0</v>
      </c>
      <c r="D393" s="267">
        <f>C393/B393</f>
        <v>0</v>
      </c>
      <c r="E393" s="268"/>
      <c r="XEY393"/>
    </row>
    <row r="394" s="5" customFormat="1" customHeight="1" spans="1:16379">
      <c r="A394" s="269" t="s">
        <v>311</v>
      </c>
      <c r="B394" s="258"/>
      <c r="C394" s="258"/>
      <c r="D394" s="259"/>
      <c r="E394" s="260"/>
      <c r="XEY394"/>
    </row>
    <row r="395" s="5" customFormat="1" customHeight="1" spans="1:16379">
      <c r="A395" s="269" t="s">
        <v>312</v>
      </c>
      <c r="B395" s="258">
        <v>10</v>
      </c>
      <c r="C395" s="258"/>
      <c r="D395" s="259">
        <f>C395/B395</f>
        <v>0</v>
      </c>
      <c r="E395" s="260"/>
      <c r="XEY395"/>
    </row>
    <row r="396" s="5" customFormat="1" customHeight="1" spans="1:16379">
      <c r="A396" s="261" t="s">
        <v>313</v>
      </c>
      <c r="B396" s="262">
        <v>144041</v>
      </c>
      <c r="C396" s="262">
        <f>SUM(C397,C402,C409,C415,C421,C425,C429,C433,C439,C446)</f>
        <v>142178</v>
      </c>
      <c r="D396" s="263">
        <f>C396/B396</f>
        <v>0.987066182545248</v>
      </c>
      <c r="E396" s="264"/>
      <c r="XEY396"/>
    </row>
    <row r="397" s="5" customFormat="1" customHeight="1" spans="1:16379">
      <c r="A397" s="265" t="s">
        <v>314</v>
      </c>
      <c r="B397" s="266">
        <v>1020</v>
      </c>
      <c r="C397" s="266">
        <f>SUM(C398:C401)</f>
        <v>9993.544437</v>
      </c>
      <c r="D397" s="267">
        <f>C397/B397</f>
        <v>9.79759258529412</v>
      </c>
      <c r="E397" s="268"/>
      <c r="XEY397"/>
    </row>
    <row r="398" s="251" customFormat="1" customHeight="1" spans="1:40">
      <c r="A398" s="269" t="s">
        <v>81</v>
      </c>
      <c r="B398" s="258">
        <v>909</v>
      </c>
      <c r="C398" s="258">
        <v>9993.544437</v>
      </c>
      <c r="D398" s="259">
        <f>C398/B398</f>
        <v>10.9939982805281</v>
      </c>
      <c r="E398" s="260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5"/>
      <c r="AC398" s="5"/>
      <c r="AD398" s="5"/>
      <c r="AE398" s="5"/>
      <c r="AF398" s="5"/>
      <c r="AG398" s="5"/>
      <c r="AH398" s="5"/>
      <c r="AI398" s="5"/>
      <c r="AJ398" s="5"/>
      <c r="AK398" s="5"/>
      <c r="AL398" s="5"/>
      <c r="AM398" s="5"/>
      <c r="AN398" s="5"/>
    </row>
    <row r="399" s="252" customFormat="1" customHeight="1" spans="1:40">
      <c r="A399" s="269" t="s">
        <v>82</v>
      </c>
      <c r="B399" s="258">
        <v>111</v>
      </c>
      <c r="C399" s="258"/>
      <c r="D399" s="259">
        <f>C399/B399</f>
        <v>0</v>
      </c>
      <c r="E399" s="260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  <c r="AB399" s="5"/>
      <c r="AC399" s="5"/>
      <c r="AD399" s="5"/>
      <c r="AE399" s="5"/>
      <c r="AF399" s="5"/>
      <c r="AG399" s="5"/>
      <c r="AH399" s="5"/>
      <c r="AI399" s="5"/>
      <c r="AJ399" s="5"/>
      <c r="AK399" s="5"/>
      <c r="AL399" s="5"/>
      <c r="AM399" s="5"/>
      <c r="AN399" s="5"/>
    </row>
    <row r="400" s="251" customFormat="1" customHeight="1" spans="1:40">
      <c r="A400" s="269" t="s">
        <v>83</v>
      </c>
      <c r="B400" s="258"/>
      <c r="C400" s="258"/>
      <c r="D400" s="259"/>
      <c r="E400" s="260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  <c r="AB400" s="5"/>
      <c r="AC400" s="5"/>
      <c r="AD400" s="5"/>
      <c r="AE400" s="5"/>
      <c r="AF400" s="5"/>
      <c r="AG400" s="5"/>
      <c r="AH400" s="5"/>
      <c r="AI400" s="5"/>
      <c r="AJ400" s="5"/>
      <c r="AK400" s="5"/>
      <c r="AL400" s="5"/>
      <c r="AM400" s="5"/>
      <c r="AN400" s="5"/>
    </row>
    <row r="401" s="5" customFormat="1" customHeight="1" spans="1:16379">
      <c r="A401" s="269" t="s">
        <v>315</v>
      </c>
      <c r="B401" s="258"/>
      <c r="C401" s="258"/>
      <c r="D401" s="259"/>
      <c r="E401" s="260"/>
      <c r="XEY401"/>
    </row>
    <row r="402" s="5" customFormat="1" customHeight="1" spans="1:16379">
      <c r="A402" s="265" t="s">
        <v>316</v>
      </c>
      <c r="B402" s="266">
        <v>124670</v>
      </c>
      <c r="C402" s="266">
        <f>SUM(C403:C408)</f>
        <v>120801.369283</v>
      </c>
      <c r="D402" s="267">
        <f>C402/B402</f>
        <v>0.968969032509826</v>
      </c>
      <c r="E402" s="268"/>
      <c r="XEY402"/>
    </row>
    <row r="403" s="5" customFormat="1" customHeight="1" spans="1:16379">
      <c r="A403" s="269" t="s">
        <v>317</v>
      </c>
      <c r="B403" s="258">
        <v>23991</v>
      </c>
      <c r="C403" s="258">
        <v>19268.963074</v>
      </c>
      <c r="D403" s="259">
        <f t="shared" ref="D403:D409" si="10">C403/B403</f>
        <v>0.803174651911133</v>
      </c>
      <c r="E403" s="260"/>
      <c r="XEY403"/>
    </row>
    <row r="404" s="5" customFormat="1" customHeight="1" spans="1:16379">
      <c r="A404" s="269" t="s">
        <v>318</v>
      </c>
      <c r="B404" s="258">
        <v>53387</v>
      </c>
      <c r="C404" s="258">
        <v>55021.901318</v>
      </c>
      <c r="D404" s="259">
        <f t="shared" si="10"/>
        <v>1.03062358473037</v>
      </c>
      <c r="E404" s="260"/>
      <c r="XEY404"/>
    </row>
    <row r="405" s="251" customFormat="1" customHeight="1" spans="1:40">
      <c r="A405" s="269" t="s">
        <v>319</v>
      </c>
      <c r="B405" s="258">
        <v>30514</v>
      </c>
      <c r="C405" s="258">
        <v>30955.563314</v>
      </c>
      <c r="D405" s="259">
        <f t="shared" si="10"/>
        <v>1.01447084335059</v>
      </c>
      <c r="E405" s="260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5"/>
      <c r="AC405" s="5"/>
      <c r="AD405" s="5"/>
      <c r="AE405" s="5"/>
      <c r="AF405" s="5"/>
      <c r="AG405" s="5"/>
      <c r="AH405" s="5"/>
      <c r="AI405" s="5"/>
      <c r="AJ405" s="5"/>
      <c r="AK405" s="5"/>
      <c r="AL405" s="5"/>
      <c r="AM405" s="5"/>
      <c r="AN405" s="5"/>
    </row>
    <row r="406" s="5" customFormat="1" customHeight="1" spans="1:16379">
      <c r="A406" s="269" t="s">
        <v>320</v>
      </c>
      <c r="B406" s="258">
        <v>12596</v>
      </c>
      <c r="C406" s="258">
        <v>12501.122904</v>
      </c>
      <c r="D406" s="259">
        <f t="shared" si="10"/>
        <v>0.992467680533503</v>
      </c>
      <c r="E406" s="260"/>
      <c r="XEY406"/>
    </row>
    <row r="407" s="5" customFormat="1" customHeight="1" spans="1:16379">
      <c r="A407" s="269" t="s">
        <v>321</v>
      </c>
      <c r="B407" s="258"/>
      <c r="C407" s="258"/>
      <c r="D407" s="259"/>
      <c r="E407" s="260"/>
      <c r="XEY407"/>
    </row>
    <row r="408" s="5" customFormat="1" customHeight="1" spans="1:16379">
      <c r="A408" s="269" t="s">
        <v>322</v>
      </c>
      <c r="B408" s="258">
        <v>4182</v>
      </c>
      <c r="C408" s="258">
        <v>3053.818673</v>
      </c>
      <c r="D408" s="259">
        <f t="shared" si="10"/>
        <v>0.730229237924438</v>
      </c>
      <c r="E408" s="260"/>
      <c r="XEY408"/>
    </row>
    <row r="409" s="5" customFormat="1" customHeight="1" spans="1:16379">
      <c r="A409" s="265" t="s">
        <v>323</v>
      </c>
      <c r="B409" s="266">
        <v>6978</v>
      </c>
      <c r="C409" s="266">
        <f>SUM(C410:C414)</f>
        <v>7024.820748</v>
      </c>
      <c r="D409" s="267">
        <f t="shared" si="10"/>
        <v>1.0067097661221</v>
      </c>
      <c r="E409" s="268"/>
      <c r="XEY409"/>
    </row>
    <row r="410" s="5" customFormat="1" customHeight="1" spans="1:16379">
      <c r="A410" s="269" t="s">
        <v>324</v>
      </c>
      <c r="B410" s="258"/>
      <c r="C410" s="258"/>
      <c r="D410" s="259"/>
      <c r="E410" s="260"/>
      <c r="XEY410"/>
    </row>
    <row r="411" s="5" customFormat="1" customHeight="1" spans="1:16379">
      <c r="A411" s="269" t="s">
        <v>325</v>
      </c>
      <c r="B411" s="258">
        <v>6978</v>
      </c>
      <c r="C411" s="258">
        <v>7024.820748</v>
      </c>
      <c r="D411" s="259">
        <f>C411/B411</f>
        <v>1.0067097661221</v>
      </c>
      <c r="E411" s="260"/>
      <c r="XEY411"/>
    </row>
    <row r="412" s="5" customFormat="1" customHeight="1" spans="1:16379">
      <c r="A412" s="269" t="s">
        <v>326</v>
      </c>
      <c r="B412" s="258"/>
      <c r="C412" s="258"/>
      <c r="D412" s="259"/>
      <c r="E412" s="260"/>
      <c r="XEY412"/>
    </row>
    <row r="413" s="5" customFormat="1" customHeight="1" spans="1:16379">
      <c r="A413" s="269" t="s">
        <v>327</v>
      </c>
      <c r="B413" s="258"/>
      <c r="C413" s="258"/>
      <c r="D413" s="259"/>
      <c r="E413" s="260"/>
      <c r="XEY413"/>
    </row>
    <row r="414" s="251" customFormat="1" customHeight="1" spans="1:40">
      <c r="A414" s="269" t="s">
        <v>328</v>
      </c>
      <c r="B414" s="258"/>
      <c r="C414" s="258"/>
      <c r="D414" s="259"/>
      <c r="E414" s="260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  <c r="AB414" s="5"/>
      <c r="AC414" s="5"/>
      <c r="AD414" s="5"/>
      <c r="AE414" s="5"/>
      <c r="AF414" s="5"/>
      <c r="AG414" s="5"/>
      <c r="AH414" s="5"/>
      <c r="AI414" s="5"/>
      <c r="AJ414" s="5"/>
      <c r="AK414" s="5"/>
      <c r="AL414" s="5"/>
      <c r="AM414" s="5"/>
      <c r="AN414" s="5"/>
    </row>
    <row r="415" s="5" customFormat="1" customHeight="1" spans="1:16379">
      <c r="A415" s="265" t="s">
        <v>329</v>
      </c>
      <c r="B415" s="266">
        <v>0</v>
      </c>
      <c r="C415" s="266">
        <f>SUM(C416:C420)</f>
        <v>0</v>
      </c>
      <c r="D415" s="267"/>
      <c r="E415" s="268"/>
      <c r="XEY415"/>
    </row>
    <row r="416" s="5" customFormat="1" customHeight="1" spans="1:16379">
      <c r="A416" s="269" t="s">
        <v>330</v>
      </c>
      <c r="B416" s="258"/>
      <c r="C416" s="258"/>
      <c r="D416" s="259"/>
      <c r="E416" s="260"/>
      <c r="XEY416"/>
    </row>
    <row r="417" s="5" customFormat="1" customHeight="1" spans="1:16379">
      <c r="A417" s="269" t="s">
        <v>331</v>
      </c>
      <c r="B417" s="258"/>
      <c r="C417" s="258"/>
      <c r="D417" s="259"/>
      <c r="E417" s="260"/>
      <c r="XEY417"/>
    </row>
    <row r="418" s="5" customFormat="1" customHeight="1" spans="1:16379">
      <c r="A418" s="269" t="s">
        <v>332</v>
      </c>
      <c r="B418" s="258"/>
      <c r="C418" s="258"/>
      <c r="D418" s="259"/>
      <c r="E418" s="260"/>
      <c r="XEY418"/>
    </row>
    <row r="419" s="5" customFormat="1" customHeight="1" spans="1:16379">
      <c r="A419" s="269" t="s">
        <v>333</v>
      </c>
      <c r="B419" s="258"/>
      <c r="C419" s="258"/>
      <c r="D419" s="259"/>
      <c r="E419" s="260"/>
      <c r="XEY419"/>
    </row>
    <row r="420" s="5" customFormat="1" customHeight="1" spans="1:16379">
      <c r="A420" s="269" t="s">
        <v>334</v>
      </c>
      <c r="B420" s="258"/>
      <c r="C420" s="258"/>
      <c r="D420" s="259"/>
      <c r="E420" s="260"/>
      <c r="XEY420"/>
    </row>
    <row r="421" s="251" customFormat="1" customHeight="1" spans="1:40">
      <c r="A421" s="265" t="s">
        <v>335</v>
      </c>
      <c r="B421" s="266">
        <v>106</v>
      </c>
      <c r="C421" s="266">
        <f>SUM(C422:C424)</f>
        <v>48.148779</v>
      </c>
      <c r="D421" s="267">
        <f>C421/B421</f>
        <v>0.454233764150943</v>
      </c>
      <c r="E421" s="268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  <c r="AB421" s="5"/>
      <c r="AC421" s="5"/>
      <c r="AD421" s="5"/>
      <c r="AE421" s="5"/>
      <c r="AF421" s="5"/>
      <c r="AG421" s="5"/>
      <c r="AH421" s="5"/>
      <c r="AI421" s="5"/>
      <c r="AJ421" s="5"/>
      <c r="AK421" s="5"/>
      <c r="AL421" s="5"/>
      <c r="AM421" s="5"/>
      <c r="AN421" s="5"/>
    </row>
    <row r="422" s="5" customFormat="1" customHeight="1" spans="1:16379">
      <c r="A422" s="269" t="s">
        <v>336</v>
      </c>
      <c r="B422" s="258">
        <v>106</v>
      </c>
      <c r="C422" s="258">
        <v>48.148779</v>
      </c>
      <c r="D422" s="259">
        <f>C422/B422</f>
        <v>0.454233764150943</v>
      </c>
      <c r="E422" s="260"/>
      <c r="XEY422"/>
    </row>
    <row r="423" s="5" customFormat="1" customHeight="1" spans="1:16379">
      <c r="A423" s="269" t="s">
        <v>337</v>
      </c>
      <c r="B423" s="258"/>
      <c r="C423" s="258"/>
      <c r="D423" s="259"/>
      <c r="E423" s="260"/>
      <c r="XEY423"/>
    </row>
    <row r="424" s="5" customFormat="1" customHeight="1" spans="1:16379">
      <c r="A424" s="269" t="s">
        <v>338</v>
      </c>
      <c r="B424" s="258"/>
      <c r="C424" s="258"/>
      <c r="D424" s="259"/>
      <c r="E424" s="260"/>
      <c r="XEY424"/>
    </row>
    <row r="425" s="5" customFormat="1" customHeight="1" spans="1:16379">
      <c r="A425" s="265" t="s">
        <v>339</v>
      </c>
      <c r="B425" s="266">
        <v>0</v>
      </c>
      <c r="C425" s="266">
        <f>SUM(C426:C428)</f>
        <v>0</v>
      </c>
      <c r="D425" s="267"/>
      <c r="E425" s="268"/>
      <c r="XEY425"/>
    </row>
    <row r="426" s="5" customFormat="1" customHeight="1" spans="1:16379">
      <c r="A426" s="269" t="s">
        <v>340</v>
      </c>
      <c r="B426" s="258"/>
      <c r="C426" s="258"/>
      <c r="D426" s="259"/>
      <c r="E426" s="260"/>
      <c r="XEY426"/>
    </row>
    <row r="427" s="5" customFormat="1" customHeight="1" spans="1:16379">
      <c r="A427" s="269" t="s">
        <v>341</v>
      </c>
      <c r="B427" s="258"/>
      <c r="C427" s="258"/>
      <c r="D427" s="259"/>
      <c r="E427" s="260"/>
      <c r="XEY427"/>
    </row>
    <row r="428" s="5" customFormat="1" customHeight="1" spans="1:16379">
      <c r="A428" s="269" t="s">
        <v>342</v>
      </c>
      <c r="B428" s="258"/>
      <c r="C428" s="258"/>
      <c r="D428" s="259"/>
      <c r="E428" s="260"/>
      <c r="XEY428"/>
    </row>
    <row r="429" s="5" customFormat="1" customHeight="1" spans="1:16379">
      <c r="A429" s="265" t="s">
        <v>343</v>
      </c>
      <c r="B429" s="266">
        <v>1230</v>
      </c>
      <c r="C429" s="266">
        <f>SUM(C430:C432)</f>
        <v>1435.822953</v>
      </c>
      <c r="D429" s="267">
        <f>C429/B429</f>
        <v>1.16733573414634</v>
      </c>
      <c r="E429" s="268"/>
      <c r="XEY429"/>
    </row>
    <row r="430" s="251" customFormat="1" customHeight="1" spans="1:40">
      <c r="A430" s="269" t="s">
        <v>344</v>
      </c>
      <c r="B430" s="258">
        <v>1230</v>
      </c>
      <c r="C430" s="258">
        <v>1435.822953</v>
      </c>
      <c r="D430" s="259">
        <f>C430/B430</f>
        <v>1.16733573414634</v>
      </c>
      <c r="E430" s="260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  <c r="AB430" s="5"/>
      <c r="AC430" s="5"/>
      <c r="AD430" s="5"/>
      <c r="AE430" s="5"/>
      <c r="AF430" s="5"/>
      <c r="AG430" s="5"/>
      <c r="AH430" s="5"/>
      <c r="AI430" s="5"/>
      <c r="AJ430" s="5"/>
      <c r="AK430" s="5"/>
      <c r="AL430" s="5"/>
      <c r="AM430" s="5"/>
      <c r="AN430" s="5"/>
    </row>
    <row r="431" s="5" customFormat="1" customHeight="1" spans="1:16379">
      <c r="A431" s="269" t="s">
        <v>345</v>
      </c>
      <c r="B431" s="258"/>
      <c r="C431" s="258"/>
      <c r="D431" s="259"/>
      <c r="E431" s="260"/>
      <c r="XEY431"/>
    </row>
    <row r="432" s="5" customFormat="1" customHeight="1" spans="1:16379">
      <c r="A432" s="269" t="s">
        <v>346</v>
      </c>
      <c r="B432" s="258"/>
      <c r="C432" s="258"/>
      <c r="D432" s="259"/>
      <c r="E432" s="260"/>
      <c r="XEY432"/>
    </row>
    <row r="433" s="5" customFormat="1" customHeight="1" spans="1:16379">
      <c r="A433" s="265" t="s">
        <v>347</v>
      </c>
      <c r="B433" s="266">
        <v>3167</v>
      </c>
      <c r="C433" s="266">
        <f>SUM(C434:C438)</f>
        <v>2872.3938</v>
      </c>
      <c r="D433" s="267">
        <f>C433/B433</f>
        <v>0.906976255131039</v>
      </c>
      <c r="E433" s="268"/>
      <c r="XEY433"/>
    </row>
    <row r="434" s="251" customFormat="1" customHeight="1" spans="1:40">
      <c r="A434" s="269" t="s">
        <v>348</v>
      </c>
      <c r="B434" s="258">
        <v>2292</v>
      </c>
      <c r="C434" s="258">
        <v>1906.67266</v>
      </c>
      <c r="D434" s="259">
        <f>C434/B434</f>
        <v>0.831881614310646</v>
      </c>
      <c r="E434" s="260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  <c r="AB434" s="5"/>
      <c r="AC434" s="5"/>
      <c r="AD434" s="5"/>
      <c r="AE434" s="5"/>
      <c r="AF434" s="5"/>
      <c r="AG434" s="5"/>
      <c r="AH434" s="5"/>
      <c r="AI434" s="5"/>
      <c r="AJ434" s="5"/>
      <c r="AK434" s="5"/>
      <c r="AL434" s="5"/>
      <c r="AM434" s="5"/>
      <c r="AN434" s="5"/>
    </row>
    <row r="435" s="5" customFormat="1" customHeight="1" spans="1:16379">
      <c r="A435" s="269" t="s">
        <v>349</v>
      </c>
      <c r="B435" s="258">
        <v>875</v>
      </c>
      <c r="C435" s="258">
        <v>965.72114</v>
      </c>
      <c r="D435" s="259">
        <f>C435/B435</f>
        <v>1.10368130285714</v>
      </c>
      <c r="E435" s="260"/>
      <c r="XEY435"/>
    </row>
    <row r="436" s="5" customFormat="1" customHeight="1" spans="1:16379">
      <c r="A436" s="269" t="s">
        <v>350</v>
      </c>
      <c r="B436" s="258"/>
      <c r="C436" s="258"/>
      <c r="D436" s="259"/>
      <c r="E436" s="260"/>
      <c r="XEY436"/>
    </row>
    <row r="437" s="5" customFormat="1" customHeight="1" spans="1:16379">
      <c r="A437" s="269" t="s">
        <v>351</v>
      </c>
      <c r="B437" s="258"/>
      <c r="C437" s="258"/>
      <c r="D437" s="259"/>
      <c r="E437" s="260"/>
      <c r="XEY437"/>
    </row>
    <row r="438" s="251" customFormat="1" customHeight="1" spans="1:40">
      <c r="A438" s="269" t="s">
        <v>352</v>
      </c>
      <c r="B438" s="258"/>
      <c r="C438" s="258"/>
      <c r="D438" s="259"/>
      <c r="E438" s="260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  <c r="AB438" s="5"/>
      <c r="AC438" s="5"/>
      <c r="AD438" s="5"/>
      <c r="AE438" s="5"/>
      <c r="AF438" s="5"/>
      <c r="AG438" s="5"/>
      <c r="AH438" s="5"/>
      <c r="AI438" s="5"/>
      <c r="AJ438" s="5"/>
      <c r="AK438" s="5"/>
      <c r="AL438" s="5"/>
      <c r="AM438" s="5"/>
      <c r="AN438" s="5"/>
    </row>
    <row r="439" s="5" customFormat="1" customHeight="1" spans="1:16379">
      <c r="A439" s="265" t="s">
        <v>353</v>
      </c>
      <c r="B439" s="266">
        <v>6715</v>
      </c>
      <c r="C439" s="266">
        <f>SUM(C440:C445)</f>
        <v>0</v>
      </c>
      <c r="D439" s="267">
        <f>C439/B439</f>
        <v>0</v>
      </c>
      <c r="E439" s="268"/>
      <c r="XEY439"/>
    </row>
    <row r="440" s="5" customFormat="1" customHeight="1" spans="1:16379">
      <c r="A440" s="269" t="s">
        <v>354</v>
      </c>
      <c r="B440" s="258"/>
      <c r="C440" s="258"/>
      <c r="D440" s="259"/>
      <c r="E440" s="260"/>
      <c r="XEY440"/>
    </row>
    <row r="441" s="5" customFormat="1" customHeight="1" spans="1:16379">
      <c r="A441" s="269" t="s">
        <v>355</v>
      </c>
      <c r="B441" s="258"/>
      <c r="C441" s="258"/>
      <c r="D441" s="259"/>
      <c r="E441" s="260"/>
      <c r="XEY441"/>
    </row>
    <row r="442" s="5" customFormat="1" customHeight="1" spans="1:16379">
      <c r="A442" s="269" t="s">
        <v>356</v>
      </c>
      <c r="B442" s="258"/>
      <c r="C442" s="258"/>
      <c r="D442" s="259"/>
      <c r="E442" s="260"/>
      <c r="XEY442"/>
    </row>
    <row r="443" s="5" customFormat="1" customHeight="1" spans="1:16379">
      <c r="A443" s="269" t="s">
        <v>357</v>
      </c>
      <c r="B443" s="258"/>
      <c r="C443" s="258"/>
      <c r="D443" s="259"/>
      <c r="E443" s="260"/>
      <c r="XEY443"/>
    </row>
    <row r="444" s="251" customFormat="1" customHeight="1" spans="1:40">
      <c r="A444" s="269" t="s">
        <v>358</v>
      </c>
      <c r="B444" s="258"/>
      <c r="C444" s="258"/>
      <c r="D444" s="259"/>
      <c r="E444" s="260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  <c r="AB444" s="5"/>
      <c r="AC444" s="5"/>
      <c r="AD444" s="5"/>
      <c r="AE444" s="5"/>
      <c r="AF444" s="5"/>
      <c r="AG444" s="5"/>
      <c r="AH444" s="5"/>
      <c r="AI444" s="5"/>
      <c r="AJ444" s="5"/>
      <c r="AK444" s="5"/>
      <c r="AL444" s="5"/>
      <c r="AM444" s="5"/>
      <c r="AN444" s="5"/>
    </row>
    <row r="445" s="5" customFormat="1" customHeight="1" spans="1:16379">
      <c r="A445" s="269" t="s">
        <v>359</v>
      </c>
      <c r="B445" s="258">
        <v>6715</v>
      </c>
      <c r="C445" s="258"/>
      <c r="D445" s="259">
        <f t="shared" ref="D445:D450" si="11">C445/B445</f>
        <v>0</v>
      </c>
      <c r="E445" s="260"/>
      <c r="XEY445"/>
    </row>
    <row r="446" s="5" customFormat="1" customHeight="1" spans="1:16379">
      <c r="A446" s="265" t="s">
        <v>360</v>
      </c>
      <c r="B446" s="266">
        <v>155</v>
      </c>
      <c r="C446" s="266">
        <f>SUM(C447)</f>
        <v>1.9</v>
      </c>
      <c r="D446" s="267">
        <f t="shared" si="11"/>
        <v>0.012258064516129</v>
      </c>
      <c r="E446" s="268"/>
      <c r="XEY446"/>
    </row>
    <row r="447" s="5" customFormat="1" customHeight="1" spans="1:16379">
      <c r="A447" s="269" t="s">
        <v>361</v>
      </c>
      <c r="B447" s="258">
        <v>155</v>
      </c>
      <c r="C447" s="258">
        <v>1.9</v>
      </c>
      <c r="D447" s="259">
        <f t="shared" si="11"/>
        <v>0.012258064516129</v>
      </c>
      <c r="E447" s="260"/>
      <c r="XEY447"/>
    </row>
    <row r="448" s="5" customFormat="1" customHeight="1" spans="1:16379">
      <c r="A448" s="261" t="s">
        <v>362</v>
      </c>
      <c r="B448" s="262">
        <v>10436</v>
      </c>
      <c r="C448" s="262">
        <f>SUM(C449,C454,C463,C469,C474,C479,C484,C491,C495,C499)</f>
        <v>5465.949103</v>
      </c>
      <c r="D448" s="263">
        <f t="shared" si="11"/>
        <v>0.523759017152166</v>
      </c>
      <c r="E448" s="264"/>
      <c r="XEY448"/>
    </row>
    <row r="449" s="5" customFormat="1" customHeight="1" spans="1:16379">
      <c r="A449" s="265" t="s">
        <v>363</v>
      </c>
      <c r="B449" s="266">
        <v>468</v>
      </c>
      <c r="C449" s="266">
        <f>SUM(C450:C453)</f>
        <v>419.589103</v>
      </c>
      <c r="D449" s="267">
        <f t="shared" si="11"/>
        <v>0.896557912393162</v>
      </c>
      <c r="E449" s="268"/>
      <c r="XEY449"/>
    </row>
    <row r="450" s="5" customFormat="1" customHeight="1" spans="1:16379">
      <c r="A450" s="269" t="s">
        <v>81</v>
      </c>
      <c r="B450" s="258">
        <v>341</v>
      </c>
      <c r="C450" s="258">
        <v>287.896437</v>
      </c>
      <c r="D450" s="259">
        <f t="shared" si="11"/>
        <v>0.844271076246334</v>
      </c>
      <c r="E450" s="260"/>
      <c r="XEY450"/>
    </row>
    <row r="451" s="251" customFormat="1" customHeight="1" spans="1:40">
      <c r="A451" s="269" t="s">
        <v>82</v>
      </c>
      <c r="B451" s="258"/>
      <c r="C451" s="258">
        <v>6.815806</v>
      </c>
      <c r="D451" s="259"/>
      <c r="E451" s="260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  <c r="AB451" s="5"/>
      <c r="AC451" s="5"/>
      <c r="AD451" s="5"/>
      <c r="AE451" s="5"/>
      <c r="AF451" s="5"/>
      <c r="AG451" s="5"/>
      <c r="AH451" s="5"/>
      <c r="AI451" s="5"/>
      <c r="AJ451" s="5"/>
      <c r="AK451" s="5"/>
      <c r="AL451" s="5"/>
      <c r="AM451" s="5"/>
      <c r="AN451" s="5"/>
    </row>
    <row r="452" s="252" customFormat="1" customHeight="1" spans="1:40">
      <c r="A452" s="269" t="s">
        <v>83</v>
      </c>
      <c r="B452" s="258"/>
      <c r="C452" s="258"/>
      <c r="D452" s="259"/>
      <c r="E452" s="260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  <c r="AB452" s="5"/>
      <c r="AC452" s="5"/>
      <c r="AD452" s="5"/>
      <c r="AE452" s="5"/>
      <c r="AF452" s="5"/>
      <c r="AG452" s="5"/>
      <c r="AH452" s="5"/>
      <c r="AI452" s="5"/>
      <c r="AJ452" s="5"/>
      <c r="AK452" s="5"/>
      <c r="AL452" s="5"/>
      <c r="AM452" s="5"/>
      <c r="AN452" s="5"/>
    </row>
    <row r="453" s="251" customFormat="1" customHeight="1" spans="1:40">
      <c r="A453" s="269" t="s">
        <v>364</v>
      </c>
      <c r="B453" s="258">
        <v>127</v>
      </c>
      <c r="C453" s="258">
        <v>124.87686</v>
      </c>
      <c r="D453" s="259">
        <f>C453/B453</f>
        <v>0.983282362204724</v>
      </c>
      <c r="E453" s="260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  <c r="AB453" s="5"/>
      <c r="AC453" s="5"/>
      <c r="AD453" s="5"/>
      <c r="AE453" s="5"/>
      <c r="AF453" s="5"/>
      <c r="AG453" s="5"/>
      <c r="AH453" s="5"/>
      <c r="AI453" s="5"/>
      <c r="AJ453" s="5"/>
      <c r="AK453" s="5"/>
      <c r="AL453" s="5"/>
      <c r="AM453" s="5"/>
      <c r="AN453" s="5"/>
    </row>
    <row r="454" s="5" customFormat="1" customHeight="1" spans="1:16379">
      <c r="A454" s="265" t="s">
        <v>365</v>
      </c>
      <c r="B454" s="266">
        <v>0</v>
      </c>
      <c r="C454" s="266">
        <f>SUM(C455:C462)</f>
        <v>0</v>
      </c>
      <c r="D454" s="267"/>
      <c r="E454" s="268"/>
      <c r="XEY454"/>
    </row>
    <row r="455" s="5" customFormat="1" customHeight="1" spans="1:16379">
      <c r="A455" s="269" t="s">
        <v>366</v>
      </c>
      <c r="B455" s="258"/>
      <c r="C455" s="258"/>
      <c r="D455" s="259"/>
      <c r="E455" s="260"/>
      <c r="XEY455"/>
    </row>
    <row r="456" s="5" customFormat="1" customHeight="1" spans="1:16379">
      <c r="A456" s="269" t="s">
        <v>367</v>
      </c>
      <c r="B456" s="258"/>
      <c r="C456" s="258"/>
      <c r="D456" s="259"/>
      <c r="E456" s="260"/>
      <c r="XEY456"/>
    </row>
    <row r="457" s="5" customFormat="1" customHeight="1" spans="1:16379">
      <c r="A457" s="269" t="s">
        <v>368</v>
      </c>
      <c r="B457" s="258"/>
      <c r="C457" s="258"/>
      <c r="D457" s="259"/>
      <c r="E457" s="260"/>
      <c r="XEY457"/>
    </row>
    <row r="458" s="251" customFormat="1" customHeight="1" spans="1:40">
      <c r="A458" s="269" t="s">
        <v>369</v>
      </c>
      <c r="B458" s="258"/>
      <c r="C458" s="258"/>
      <c r="D458" s="259"/>
      <c r="E458" s="260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  <c r="AB458" s="5"/>
      <c r="AC458" s="5"/>
      <c r="AD458" s="5"/>
      <c r="AE458" s="5"/>
      <c r="AF458" s="5"/>
      <c r="AG458" s="5"/>
      <c r="AH458" s="5"/>
      <c r="AI458" s="5"/>
      <c r="AJ458" s="5"/>
      <c r="AK458" s="5"/>
      <c r="AL458" s="5"/>
      <c r="AM458" s="5"/>
      <c r="AN458" s="5"/>
    </row>
    <row r="459" s="5" customFormat="1" customHeight="1" spans="1:16379">
      <c r="A459" s="269" t="s">
        <v>370</v>
      </c>
      <c r="B459" s="258"/>
      <c r="C459" s="258"/>
      <c r="D459" s="259"/>
      <c r="E459" s="260"/>
      <c r="XEY459"/>
    </row>
    <row r="460" s="5" customFormat="1" customHeight="1" spans="1:16379">
      <c r="A460" s="269" t="s">
        <v>371</v>
      </c>
      <c r="B460" s="258"/>
      <c r="C460" s="258"/>
      <c r="D460" s="259"/>
      <c r="E460" s="260"/>
      <c r="XEY460"/>
    </row>
    <row r="461" s="5" customFormat="1" customHeight="1" spans="1:16379">
      <c r="A461" s="269" t="s">
        <v>372</v>
      </c>
      <c r="B461" s="258"/>
      <c r="C461" s="258"/>
      <c r="D461" s="259"/>
      <c r="E461" s="260"/>
      <c r="XEY461"/>
    </row>
    <row r="462" s="5" customFormat="1" customHeight="1" spans="1:16379">
      <c r="A462" s="269" t="s">
        <v>373</v>
      </c>
      <c r="B462" s="258"/>
      <c r="C462" s="258"/>
      <c r="D462" s="259"/>
      <c r="E462" s="260"/>
      <c r="XEY462"/>
    </row>
    <row r="463" s="5" customFormat="1" customHeight="1" spans="1:16379">
      <c r="A463" s="265" t="s">
        <v>374</v>
      </c>
      <c r="B463" s="266">
        <v>0</v>
      </c>
      <c r="C463" s="266">
        <f>SUM(C464:C468)</f>
        <v>0</v>
      </c>
      <c r="D463" s="267"/>
      <c r="E463" s="268"/>
      <c r="XEY463"/>
    </row>
    <row r="464" s="5" customFormat="1" customHeight="1" spans="1:16379">
      <c r="A464" s="269" t="s">
        <v>366</v>
      </c>
      <c r="B464" s="258"/>
      <c r="C464" s="258"/>
      <c r="D464" s="259"/>
      <c r="E464" s="260"/>
      <c r="XEY464"/>
    </row>
    <row r="465" s="5" customFormat="1" customHeight="1" spans="1:16379">
      <c r="A465" s="269" t="s">
        <v>375</v>
      </c>
      <c r="B465" s="258"/>
      <c r="C465" s="258"/>
      <c r="D465" s="259"/>
      <c r="E465" s="260"/>
      <c r="XEY465"/>
    </row>
    <row r="466" s="5" customFormat="1" customHeight="1" spans="1:16379">
      <c r="A466" s="269" t="s">
        <v>376</v>
      </c>
      <c r="B466" s="258"/>
      <c r="C466" s="258"/>
      <c r="D466" s="259"/>
      <c r="E466" s="260"/>
      <c r="XEY466"/>
    </row>
    <row r="467" s="251" customFormat="1" customHeight="1" spans="1:40">
      <c r="A467" s="269" t="s">
        <v>377</v>
      </c>
      <c r="B467" s="258"/>
      <c r="C467" s="258"/>
      <c r="D467" s="259"/>
      <c r="E467" s="260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  <c r="AB467" s="5"/>
      <c r="AC467" s="5"/>
      <c r="AD467" s="5"/>
      <c r="AE467" s="5"/>
      <c r="AF467" s="5"/>
      <c r="AG467" s="5"/>
      <c r="AH467" s="5"/>
      <c r="AI467" s="5"/>
      <c r="AJ467" s="5"/>
      <c r="AK467" s="5"/>
      <c r="AL467" s="5"/>
      <c r="AM467" s="5"/>
      <c r="AN467" s="5"/>
    </row>
    <row r="468" s="5" customFormat="1" customHeight="1" spans="1:16379">
      <c r="A468" s="269" t="s">
        <v>378</v>
      </c>
      <c r="B468" s="258"/>
      <c r="C468" s="258"/>
      <c r="D468" s="259"/>
      <c r="E468" s="260"/>
      <c r="XEY468"/>
    </row>
    <row r="469" s="5" customFormat="1" customHeight="1" spans="1:16379">
      <c r="A469" s="265" t="s">
        <v>379</v>
      </c>
      <c r="B469" s="266">
        <v>9757</v>
      </c>
      <c r="C469" s="266">
        <f>SUM(C470:C473)</f>
        <v>5046.36</v>
      </c>
      <c r="D469" s="267">
        <f>C469/B469</f>
        <v>0.517204058624577</v>
      </c>
      <c r="E469" s="268"/>
      <c r="XEY469"/>
    </row>
    <row r="470" s="5" customFormat="1" customHeight="1" spans="1:16379">
      <c r="A470" s="269" t="s">
        <v>366</v>
      </c>
      <c r="B470" s="258"/>
      <c r="C470" s="258"/>
      <c r="D470" s="259"/>
      <c r="E470" s="260"/>
      <c r="XEY470"/>
    </row>
    <row r="471" s="5" customFormat="1" customHeight="1" spans="1:16379">
      <c r="A471" s="269" t="s">
        <v>380</v>
      </c>
      <c r="B471" s="258"/>
      <c r="C471" s="258"/>
      <c r="D471" s="259"/>
      <c r="E471" s="260"/>
      <c r="XEY471"/>
    </row>
    <row r="472" s="5" customFormat="1" customHeight="1" spans="1:16379">
      <c r="A472" s="269" t="s">
        <v>381</v>
      </c>
      <c r="B472" s="258"/>
      <c r="C472" s="258">
        <v>20</v>
      </c>
      <c r="D472" s="259"/>
      <c r="E472" s="260"/>
      <c r="XEY472"/>
    </row>
    <row r="473" s="251" customFormat="1" customHeight="1" spans="1:40">
      <c r="A473" s="269" t="s">
        <v>382</v>
      </c>
      <c r="B473" s="258">
        <v>9757</v>
      </c>
      <c r="C473" s="258">
        <v>5026.36</v>
      </c>
      <c r="D473" s="259">
        <f>C473/B473</f>
        <v>0.515154248232038</v>
      </c>
      <c r="E473" s="260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  <c r="AB473" s="5"/>
      <c r="AC473" s="5"/>
      <c r="AD473" s="5"/>
      <c r="AE473" s="5"/>
      <c r="AF473" s="5"/>
      <c r="AG473" s="5"/>
      <c r="AH473" s="5"/>
      <c r="AI473" s="5"/>
      <c r="AJ473" s="5"/>
      <c r="AK473" s="5"/>
      <c r="AL473" s="5"/>
      <c r="AM473" s="5"/>
      <c r="AN473" s="5"/>
    </row>
    <row r="474" s="5" customFormat="1" customHeight="1" spans="1:16379">
      <c r="A474" s="265" t="s">
        <v>383</v>
      </c>
      <c r="B474" s="266">
        <v>0</v>
      </c>
      <c r="C474" s="266">
        <f>SUM(C475:C478)</f>
        <v>0</v>
      </c>
      <c r="D474" s="267"/>
      <c r="E474" s="268"/>
      <c r="XEY474"/>
    </row>
    <row r="475" s="5" customFormat="1" customHeight="1" spans="1:16379">
      <c r="A475" s="269" t="s">
        <v>366</v>
      </c>
      <c r="B475" s="258"/>
      <c r="C475" s="258"/>
      <c r="D475" s="259"/>
      <c r="E475" s="260"/>
      <c r="XEY475"/>
    </row>
    <row r="476" s="5" customFormat="1" customHeight="1" spans="1:16379">
      <c r="A476" s="269" t="s">
        <v>384</v>
      </c>
      <c r="B476" s="258"/>
      <c r="C476" s="258"/>
      <c r="D476" s="259"/>
      <c r="E476" s="260"/>
      <c r="XEY476"/>
    </row>
    <row r="477" s="5" customFormat="1" customHeight="1" spans="1:16379">
      <c r="A477" s="269" t="s">
        <v>385</v>
      </c>
      <c r="B477" s="258"/>
      <c r="C477" s="258"/>
      <c r="D477" s="259"/>
      <c r="E477" s="260"/>
      <c r="XEY477"/>
    </row>
    <row r="478" s="251" customFormat="1" customHeight="1" spans="1:40">
      <c r="A478" s="269" t="s">
        <v>386</v>
      </c>
      <c r="B478" s="258"/>
      <c r="C478" s="258"/>
      <c r="D478" s="259"/>
      <c r="E478" s="260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  <c r="AB478" s="5"/>
      <c r="AC478" s="5"/>
      <c r="AD478" s="5"/>
      <c r="AE478" s="5"/>
      <c r="AF478" s="5"/>
      <c r="AG478" s="5"/>
      <c r="AH478" s="5"/>
      <c r="AI478" s="5"/>
      <c r="AJ478" s="5"/>
      <c r="AK478" s="5"/>
      <c r="AL478" s="5"/>
      <c r="AM478" s="5"/>
      <c r="AN478" s="5"/>
    </row>
    <row r="479" s="5" customFormat="1" customHeight="1" spans="1:16379">
      <c r="A479" s="265" t="s">
        <v>387</v>
      </c>
      <c r="B479" s="266">
        <v>0</v>
      </c>
      <c r="C479" s="266">
        <f>SUM(C480:C483)</f>
        <v>0</v>
      </c>
      <c r="D479" s="267"/>
      <c r="E479" s="268"/>
      <c r="XEY479"/>
    </row>
    <row r="480" s="5" customFormat="1" customHeight="1" spans="1:16379">
      <c r="A480" s="269" t="s">
        <v>388</v>
      </c>
      <c r="B480" s="258"/>
      <c r="C480" s="258"/>
      <c r="D480" s="259"/>
      <c r="E480" s="260"/>
      <c r="XEY480"/>
    </row>
    <row r="481" s="5" customFormat="1" customHeight="1" spans="1:16379">
      <c r="A481" s="269" t="s">
        <v>389</v>
      </c>
      <c r="B481" s="258"/>
      <c r="C481" s="258"/>
      <c r="D481" s="259"/>
      <c r="E481" s="260"/>
      <c r="XEY481"/>
    </row>
    <row r="482" s="5" customFormat="1" customHeight="1" spans="1:16379">
      <c r="A482" s="269" t="s">
        <v>390</v>
      </c>
      <c r="B482" s="258"/>
      <c r="C482" s="258"/>
      <c r="D482" s="259"/>
      <c r="E482" s="260"/>
      <c r="XEY482"/>
    </row>
    <row r="483" s="251" customFormat="1" customHeight="1" spans="1:40">
      <c r="A483" s="269" t="s">
        <v>391</v>
      </c>
      <c r="B483" s="258"/>
      <c r="C483" s="258"/>
      <c r="D483" s="259"/>
      <c r="E483" s="260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  <c r="AB483" s="5"/>
      <c r="AC483" s="5"/>
      <c r="AD483" s="5"/>
      <c r="AE483" s="5"/>
      <c r="AF483" s="5"/>
      <c r="AG483" s="5"/>
      <c r="AH483" s="5"/>
      <c r="AI483" s="5"/>
      <c r="AJ483" s="5"/>
      <c r="AK483" s="5"/>
      <c r="AL483" s="5"/>
      <c r="AM483" s="5"/>
      <c r="AN483" s="5"/>
    </row>
    <row r="484" s="5" customFormat="1" customHeight="1" spans="1:16379">
      <c r="A484" s="265" t="s">
        <v>392</v>
      </c>
      <c r="B484" s="266">
        <v>53</v>
      </c>
      <c r="C484" s="266">
        <f>SUM(C485:C490)</f>
        <v>0</v>
      </c>
      <c r="D484" s="267">
        <f>C484/B484</f>
        <v>0</v>
      </c>
      <c r="E484" s="268"/>
      <c r="XEY484"/>
    </row>
    <row r="485" s="5" customFormat="1" customHeight="1" spans="1:16379">
      <c r="A485" s="269" t="s">
        <v>366</v>
      </c>
      <c r="B485" s="258"/>
      <c r="C485" s="258"/>
      <c r="D485" s="259"/>
      <c r="E485" s="260"/>
      <c r="XEY485"/>
    </row>
    <row r="486" s="251" customFormat="1" customHeight="1" spans="1:40">
      <c r="A486" s="269" t="s">
        <v>393</v>
      </c>
      <c r="B486" s="258">
        <v>5</v>
      </c>
      <c r="C486" s="258"/>
      <c r="D486" s="259">
        <f t="shared" ref="D485:D491" si="12">C486/B486</f>
        <v>0</v>
      </c>
      <c r="E486" s="260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  <c r="AB486" s="5"/>
      <c r="AC486" s="5"/>
      <c r="AD486" s="5"/>
      <c r="AE486" s="5"/>
      <c r="AF486" s="5"/>
      <c r="AG486" s="5"/>
      <c r="AH486" s="5"/>
      <c r="AI486" s="5"/>
      <c r="AJ486" s="5"/>
      <c r="AK486" s="5"/>
      <c r="AL486" s="5"/>
      <c r="AM486" s="5"/>
      <c r="AN486" s="5"/>
    </row>
    <row r="487" s="5" customFormat="1" customHeight="1" spans="1:16379">
      <c r="A487" s="269" t="s">
        <v>394</v>
      </c>
      <c r="B487" s="258"/>
      <c r="C487" s="258"/>
      <c r="D487" s="259"/>
      <c r="E487" s="260"/>
      <c r="XEY487"/>
    </row>
    <row r="488" s="5" customFormat="1" customHeight="1" spans="1:16379">
      <c r="A488" s="269" t="s">
        <v>395</v>
      </c>
      <c r="B488" s="258"/>
      <c r="C488" s="258"/>
      <c r="D488" s="259"/>
      <c r="E488" s="260"/>
      <c r="XEY488"/>
    </row>
    <row r="489" s="5" customFormat="1" customHeight="1" spans="1:16379">
      <c r="A489" s="269" t="s">
        <v>396</v>
      </c>
      <c r="B489" s="258">
        <v>45</v>
      </c>
      <c r="C489" s="258"/>
      <c r="D489" s="259">
        <f t="shared" si="12"/>
        <v>0</v>
      </c>
      <c r="E489" s="260"/>
      <c r="XEY489"/>
    </row>
    <row r="490" s="5" customFormat="1" customHeight="1" spans="1:16379">
      <c r="A490" s="269" t="s">
        <v>397</v>
      </c>
      <c r="B490" s="258">
        <v>3</v>
      </c>
      <c r="C490" s="258"/>
      <c r="D490" s="259">
        <f t="shared" si="12"/>
        <v>0</v>
      </c>
      <c r="E490" s="260"/>
      <c r="XEY490"/>
    </row>
    <row r="491" s="5" customFormat="1" customHeight="1" spans="1:16379">
      <c r="A491" s="265" t="s">
        <v>398</v>
      </c>
      <c r="B491" s="266">
        <v>158</v>
      </c>
      <c r="C491" s="266">
        <f>SUM(C492:C494)</f>
        <v>0</v>
      </c>
      <c r="D491" s="267">
        <f t="shared" si="12"/>
        <v>0</v>
      </c>
      <c r="E491" s="268"/>
      <c r="XEY491"/>
    </row>
    <row r="492" s="5" customFormat="1" customHeight="1" spans="1:16379">
      <c r="A492" s="269" t="s">
        <v>399</v>
      </c>
      <c r="B492" s="258"/>
      <c r="C492" s="258"/>
      <c r="D492" s="259"/>
      <c r="E492" s="260"/>
      <c r="XEY492"/>
    </row>
    <row r="493" s="251" customFormat="1" customHeight="1" spans="1:40">
      <c r="A493" s="269" t="s">
        <v>400</v>
      </c>
      <c r="B493" s="258"/>
      <c r="C493" s="258"/>
      <c r="D493" s="259"/>
      <c r="E493" s="260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  <c r="AB493" s="5"/>
      <c r="AC493" s="5"/>
      <c r="AD493" s="5"/>
      <c r="AE493" s="5"/>
      <c r="AF493" s="5"/>
      <c r="AG493" s="5"/>
      <c r="AH493" s="5"/>
      <c r="AI493" s="5"/>
      <c r="AJ493" s="5"/>
      <c r="AK493" s="5"/>
      <c r="AL493" s="5"/>
      <c r="AM493" s="5"/>
      <c r="AN493" s="5"/>
    </row>
    <row r="494" s="5" customFormat="1" customHeight="1" spans="1:16379">
      <c r="A494" s="269" t="s">
        <v>401</v>
      </c>
      <c r="B494" s="258">
        <v>158</v>
      </c>
      <c r="C494" s="258"/>
      <c r="D494" s="259">
        <f>C494/B494</f>
        <v>0</v>
      </c>
      <c r="E494" s="260"/>
      <c r="XEY494"/>
    </row>
    <row r="495" s="5" customFormat="1" customHeight="1" spans="1:16379">
      <c r="A495" s="265" t="s">
        <v>402</v>
      </c>
      <c r="B495" s="266">
        <v>0</v>
      </c>
      <c r="C495" s="266">
        <f>SUM(C496:C498)</f>
        <v>0</v>
      </c>
      <c r="D495" s="267"/>
      <c r="E495" s="268"/>
      <c r="XEY495"/>
    </row>
    <row r="496" s="5" customFormat="1" customHeight="1" spans="1:16379">
      <c r="A496" s="269" t="s">
        <v>403</v>
      </c>
      <c r="B496" s="258"/>
      <c r="C496" s="258"/>
      <c r="D496" s="259"/>
      <c r="E496" s="260"/>
      <c r="XEY496"/>
    </row>
    <row r="497" s="251" customFormat="1" customHeight="1" spans="1:40">
      <c r="A497" s="269" t="s">
        <v>404</v>
      </c>
      <c r="B497" s="258"/>
      <c r="C497" s="258"/>
      <c r="D497" s="259"/>
      <c r="E497" s="260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  <c r="AB497" s="5"/>
      <c r="AC497" s="5"/>
      <c r="AD497" s="5"/>
      <c r="AE497" s="5"/>
      <c r="AF497" s="5"/>
      <c r="AG497" s="5"/>
      <c r="AH497" s="5"/>
      <c r="AI497" s="5"/>
      <c r="AJ497" s="5"/>
      <c r="AK497" s="5"/>
      <c r="AL497" s="5"/>
      <c r="AM497" s="5"/>
      <c r="AN497" s="5"/>
    </row>
    <row r="498" s="5" customFormat="1" customHeight="1" spans="1:16379">
      <c r="A498" s="269" t="s">
        <v>405</v>
      </c>
      <c r="B498" s="258"/>
      <c r="C498" s="258"/>
      <c r="D498" s="259"/>
      <c r="E498" s="260"/>
      <c r="XEY498"/>
    </row>
    <row r="499" s="5" customFormat="1" customHeight="1" spans="1:16379">
      <c r="A499" s="265" t="s">
        <v>406</v>
      </c>
      <c r="B499" s="266">
        <v>0</v>
      </c>
      <c r="C499" s="266">
        <f>SUM(C500:C503)</f>
        <v>0</v>
      </c>
      <c r="D499" s="267"/>
      <c r="E499" s="268"/>
      <c r="XEY499"/>
    </row>
    <row r="500" s="251" customFormat="1" customHeight="1" spans="1:40">
      <c r="A500" s="269" t="s">
        <v>407</v>
      </c>
      <c r="B500" s="258"/>
      <c r="C500" s="258"/>
      <c r="D500" s="259"/>
      <c r="E500" s="260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  <c r="AB500" s="5"/>
      <c r="AC500" s="5"/>
      <c r="AD500" s="5"/>
      <c r="AE500" s="5"/>
      <c r="AF500" s="5"/>
      <c r="AG500" s="5"/>
      <c r="AH500" s="5"/>
      <c r="AI500" s="5"/>
      <c r="AJ500" s="5"/>
      <c r="AK500" s="5"/>
      <c r="AL500" s="5"/>
      <c r="AM500" s="5"/>
      <c r="AN500" s="5"/>
    </row>
    <row r="501" s="5" customFormat="1" customHeight="1" spans="1:16379">
      <c r="A501" s="269" t="s">
        <v>408</v>
      </c>
      <c r="B501" s="258"/>
      <c r="C501" s="258"/>
      <c r="D501" s="259"/>
      <c r="E501" s="260"/>
      <c r="XEY501"/>
    </row>
    <row r="502" s="5" customFormat="1" customHeight="1" spans="1:16379">
      <c r="A502" s="269" t="s">
        <v>409</v>
      </c>
      <c r="B502" s="258"/>
      <c r="C502" s="258"/>
      <c r="D502" s="259"/>
      <c r="E502" s="260"/>
      <c r="XEY502"/>
    </row>
    <row r="503" s="5" customFormat="1" customHeight="1" spans="1:16379">
      <c r="A503" s="269" t="s">
        <v>410</v>
      </c>
      <c r="B503" s="258"/>
      <c r="C503" s="258"/>
      <c r="D503" s="259"/>
      <c r="E503" s="260"/>
      <c r="XEY503"/>
    </row>
    <row r="504" s="5" customFormat="1" customHeight="1" spans="1:16379">
      <c r="A504" s="261" t="s">
        <v>411</v>
      </c>
      <c r="B504" s="262">
        <v>5208</v>
      </c>
      <c r="C504" s="262">
        <f>SUM(C505,C521,C529,C540,C549,C557)</f>
        <v>3560.71187</v>
      </c>
      <c r="D504" s="263">
        <f>C504/B504</f>
        <v>0.683700435867896</v>
      </c>
      <c r="E504" s="264"/>
      <c r="XEY504"/>
    </row>
    <row r="505" s="252" customFormat="1" customHeight="1" spans="1:40">
      <c r="A505" s="265" t="s">
        <v>412</v>
      </c>
      <c r="B505" s="266">
        <v>1878</v>
      </c>
      <c r="C505" s="266">
        <f>SUM(C506:C520)</f>
        <v>1871.901197</v>
      </c>
      <c r="D505" s="267">
        <f>C505/B505</f>
        <v>0.996752501064963</v>
      </c>
      <c r="E505" s="268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  <c r="AB505" s="5"/>
      <c r="AC505" s="5"/>
      <c r="AD505" s="5"/>
      <c r="AE505" s="5"/>
      <c r="AF505" s="5"/>
      <c r="AG505" s="5"/>
      <c r="AH505" s="5"/>
      <c r="AI505" s="5"/>
      <c r="AJ505" s="5"/>
      <c r="AK505" s="5"/>
      <c r="AL505" s="5"/>
      <c r="AM505" s="5"/>
      <c r="AN505" s="5"/>
    </row>
    <row r="506" s="251" customFormat="1" customHeight="1" spans="1:40">
      <c r="A506" s="269" t="s">
        <v>81</v>
      </c>
      <c r="B506" s="258">
        <v>653</v>
      </c>
      <c r="C506" s="258">
        <v>659.853481</v>
      </c>
      <c r="D506" s="259">
        <f t="shared" ref="D506:D520" si="13">C506/B506</f>
        <v>1.01049537672282</v>
      </c>
      <c r="E506" s="260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  <c r="AB506" s="5"/>
      <c r="AC506" s="5"/>
      <c r="AD506" s="5"/>
      <c r="AE506" s="5"/>
      <c r="AF506" s="5"/>
      <c r="AG506" s="5"/>
      <c r="AH506" s="5"/>
      <c r="AI506" s="5"/>
      <c r="AJ506" s="5"/>
      <c r="AK506" s="5"/>
      <c r="AL506" s="5"/>
      <c r="AM506" s="5"/>
      <c r="AN506" s="5"/>
    </row>
    <row r="507" s="5" customFormat="1" customHeight="1" spans="1:16379">
      <c r="A507" s="269" t="s">
        <v>82</v>
      </c>
      <c r="B507" s="258"/>
      <c r="C507" s="258"/>
      <c r="D507" s="259"/>
      <c r="E507" s="260"/>
      <c r="XEY507"/>
    </row>
    <row r="508" s="5" customFormat="1" customHeight="1" spans="1:16379">
      <c r="A508" s="269" t="s">
        <v>83</v>
      </c>
      <c r="B508" s="258"/>
      <c r="C508" s="258"/>
      <c r="D508" s="259"/>
      <c r="E508" s="260"/>
      <c r="XEY508"/>
    </row>
    <row r="509" s="5" customFormat="1" customHeight="1" spans="1:16379">
      <c r="A509" s="269" t="s">
        <v>413</v>
      </c>
      <c r="B509" s="258">
        <v>295</v>
      </c>
      <c r="C509" s="258">
        <v>300.216219</v>
      </c>
      <c r="D509" s="259">
        <f t="shared" si="13"/>
        <v>1.01768209830508</v>
      </c>
      <c r="E509" s="260"/>
      <c r="XEY509"/>
    </row>
    <row r="510" s="5" customFormat="1" customHeight="1" spans="1:16379">
      <c r="A510" s="269" t="s">
        <v>414</v>
      </c>
      <c r="B510" s="258"/>
      <c r="C510" s="258"/>
      <c r="D510" s="259"/>
      <c r="E510" s="260"/>
      <c r="XEY510"/>
    </row>
    <row r="511" s="5" customFormat="1" customHeight="1" spans="1:16379">
      <c r="A511" s="269" t="s">
        <v>415</v>
      </c>
      <c r="B511" s="258"/>
      <c r="C511" s="258"/>
      <c r="D511" s="259"/>
      <c r="E511" s="260"/>
      <c r="XEY511"/>
    </row>
    <row r="512" s="5" customFormat="1" customHeight="1" spans="1:16379">
      <c r="A512" s="269" t="s">
        <v>416</v>
      </c>
      <c r="B512" s="258"/>
      <c r="C512" s="258"/>
      <c r="D512" s="259"/>
      <c r="E512" s="260"/>
      <c r="XEY512"/>
    </row>
    <row r="513" s="5" customFormat="1" customHeight="1" spans="1:16379">
      <c r="A513" s="269" t="s">
        <v>417</v>
      </c>
      <c r="B513" s="258">
        <v>65</v>
      </c>
      <c r="C513" s="258"/>
      <c r="D513" s="259">
        <f t="shared" si="13"/>
        <v>0</v>
      </c>
      <c r="E513" s="260"/>
      <c r="XEY513"/>
    </row>
    <row r="514" s="5" customFormat="1" customHeight="1" spans="1:16379">
      <c r="A514" s="269" t="s">
        <v>418</v>
      </c>
      <c r="B514" s="258">
        <v>805</v>
      </c>
      <c r="C514" s="258">
        <v>911.831497</v>
      </c>
      <c r="D514" s="259">
        <f t="shared" si="13"/>
        <v>1.13270993416149</v>
      </c>
      <c r="E514" s="260"/>
      <c r="XEY514"/>
    </row>
    <row r="515" s="5" customFormat="1" customHeight="1" spans="1:16379">
      <c r="A515" s="269" t="s">
        <v>419</v>
      </c>
      <c r="B515" s="258"/>
      <c r="C515" s="258"/>
      <c r="D515" s="259"/>
      <c r="E515" s="260"/>
      <c r="XEY515"/>
    </row>
    <row r="516" s="5" customFormat="1" customHeight="1" spans="1:16379">
      <c r="A516" s="269" t="s">
        <v>420</v>
      </c>
      <c r="B516" s="258">
        <v>10</v>
      </c>
      <c r="C516" s="258"/>
      <c r="D516" s="259">
        <f t="shared" si="13"/>
        <v>0</v>
      </c>
      <c r="E516" s="260"/>
      <c r="XEY516"/>
    </row>
    <row r="517" s="5" customFormat="1" customHeight="1" spans="1:16379">
      <c r="A517" s="269" t="s">
        <v>421</v>
      </c>
      <c r="B517" s="258"/>
      <c r="C517" s="258"/>
      <c r="D517" s="259"/>
      <c r="E517" s="260"/>
      <c r="XEY517"/>
    </row>
    <row r="518" s="5" customFormat="1" customHeight="1" spans="1:16379">
      <c r="A518" s="269" t="s">
        <v>422</v>
      </c>
      <c r="B518" s="258">
        <v>42</v>
      </c>
      <c r="C518" s="258"/>
      <c r="D518" s="259">
        <f t="shared" si="13"/>
        <v>0</v>
      </c>
      <c r="E518" s="260"/>
      <c r="XEY518"/>
    </row>
    <row r="519" s="5" customFormat="1" customHeight="1" spans="1:16379">
      <c r="A519" s="269" t="s">
        <v>423</v>
      </c>
      <c r="B519" s="258"/>
      <c r="C519" s="258"/>
      <c r="D519" s="259"/>
      <c r="E519" s="260"/>
      <c r="XEY519"/>
    </row>
    <row r="520" s="5" customFormat="1" customHeight="1" spans="1:16379">
      <c r="A520" s="269" t="s">
        <v>424</v>
      </c>
      <c r="B520" s="258">
        <v>8</v>
      </c>
      <c r="C520" s="258"/>
      <c r="D520" s="259">
        <f t="shared" si="13"/>
        <v>0</v>
      </c>
      <c r="E520" s="260"/>
      <c r="XEY520"/>
    </row>
    <row r="521" s="251" customFormat="1" customHeight="1" spans="1:40">
      <c r="A521" s="265" t="s">
        <v>425</v>
      </c>
      <c r="B521" s="266">
        <v>0</v>
      </c>
      <c r="C521" s="266">
        <f>SUM(C522:C528)</f>
        <v>0</v>
      </c>
      <c r="D521" s="267"/>
      <c r="E521" s="268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  <c r="AB521" s="5"/>
      <c r="AC521" s="5"/>
      <c r="AD521" s="5"/>
      <c r="AE521" s="5"/>
      <c r="AF521" s="5"/>
      <c r="AG521" s="5"/>
      <c r="AH521" s="5"/>
      <c r="AI521" s="5"/>
      <c r="AJ521" s="5"/>
      <c r="AK521" s="5"/>
      <c r="AL521" s="5"/>
      <c r="AM521" s="5"/>
      <c r="AN521" s="5"/>
    </row>
    <row r="522" s="5" customFormat="1" customHeight="1" spans="1:16379">
      <c r="A522" s="269" t="s">
        <v>81</v>
      </c>
      <c r="B522" s="258"/>
      <c r="C522" s="258"/>
      <c r="D522" s="259"/>
      <c r="E522" s="260"/>
      <c r="XEY522"/>
    </row>
    <row r="523" s="5" customFormat="1" customHeight="1" spans="1:16379">
      <c r="A523" s="269" t="s">
        <v>82</v>
      </c>
      <c r="B523" s="258"/>
      <c r="C523" s="258"/>
      <c r="D523" s="259"/>
      <c r="E523" s="260"/>
      <c r="XEY523"/>
    </row>
    <row r="524" s="5" customFormat="1" customHeight="1" spans="1:16379">
      <c r="A524" s="269" t="s">
        <v>83</v>
      </c>
      <c r="B524" s="258"/>
      <c r="C524" s="258"/>
      <c r="D524" s="259"/>
      <c r="E524" s="260"/>
      <c r="XEY524"/>
    </row>
    <row r="525" s="5" customFormat="1" customHeight="1" spans="1:16379">
      <c r="A525" s="269" t="s">
        <v>426</v>
      </c>
      <c r="B525" s="258"/>
      <c r="C525" s="258"/>
      <c r="D525" s="259"/>
      <c r="E525" s="260"/>
      <c r="XEY525"/>
    </row>
    <row r="526" s="5" customFormat="1" customHeight="1" spans="1:16379">
      <c r="A526" s="269" t="s">
        <v>427</v>
      </c>
      <c r="B526" s="258"/>
      <c r="C526" s="258"/>
      <c r="D526" s="259"/>
      <c r="E526" s="260"/>
      <c r="XEY526"/>
    </row>
    <row r="527" s="5" customFormat="1" customHeight="1" spans="1:16379">
      <c r="A527" s="269" t="s">
        <v>428</v>
      </c>
      <c r="B527" s="258"/>
      <c r="C527" s="258"/>
      <c r="D527" s="259"/>
      <c r="E527" s="260"/>
      <c r="XEY527"/>
    </row>
    <row r="528" s="5" customFormat="1" customHeight="1" spans="1:16379">
      <c r="A528" s="269" t="s">
        <v>429</v>
      </c>
      <c r="B528" s="258"/>
      <c r="C528" s="258"/>
      <c r="D528" s="259"/>
      <c r="E528" s="260"/>
      <c r="XEY528"/>
    </row>
    <row r="529" s="251" customFormat="1" customHeight="1" spans="1:40">
      <c r="A529" s="265" t="s">
        <v>430</v>
      </c>
      <c r="B529" s="266">
        <v>675</v>
      </c>
      <c r="C529" s="266">
        <f>SUM(C530:C539)</f>
        <v>703.606424</v>
      </c>
      <c r="D529" s="267">
        <f>C529/B529</f>
        <v>1.04237988740741</v>
      </c>
      <c r="E529" s="268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  <c r="AB529" s="5"/>
      <c r="AC529" s="5"/>
      <c r="AD529" s="5"/>
      <c r="AE529" s="5"/>
      <c r="AF529" s="5"/>
      <c r="AG529" s="5"/>
      <c r="AH529" s="5"/>
      <c r="AI529" s="5"/>
      <c r="AJ529" s="5"/>
      <c r="AK529" s="5"/>
      <c r="AL529" s="5"/>
      <c r="AM529" s="5"/>
      <c r="AN529" s="5"/>
    </row>
    <row r="530" s="5" customFormat="1" customHeight="1" spans="1:16379">
      <c r="A530" s="269" t="s">
        <v>81</v>
      </c>
      <c r="B530" s="258"/>
      <c r="C530" s="258"/>
      <c r="D530" s="259"/>
      <c r="E530" s="260"/>
      <c r="XEY530"/>
    </row>
    <row r="531" s="5" customFormat="1" customHeight="1" spans="1:16379">
      <c r="A531" s="269" t="s">
        <v>82</v>
      </c>
      <c r="B531" s="258"/>
      <c r="C531" s="258"/>
      <c r="D531" s="259"/>
      <c r="E531" s="260"/>
      <c r="XEY531"/>
    </row>
    <row r="532" s="5" customFormat="1" customHeight="1" spans="1:16379">
      <c r="A532" s="269" t="s">
        <v>83</v>
      </c>
      <c r="B532" s="258"/>
      <c r="C532" s="258"/>
      <c r="D532" s="259"/>
      <c r="E532" s="260"/>
      <c r="XEY532"/>
    </row>
    <row r="533" s="5" customFormat="1" customHeight="1" spans="1:16379">
      <c r="A533" s="269" t="s">
        <v>431</v>
      </c>
      <c r="B533" s="258"/>
      <c r="C533" s="258"/>
      <c r="D533" s="259"/>
      <c r="E533" s="260"/>
      <c r="XEY533"/>
    </row>
    <row r="534" s="5" customFormat="1" customHeight="1" spans="1:16379">
      <c r="A534" s="269" t="s">
        <v>432</v>
      </c>
      <c r="B534" s="258"/>
      <c r="C534" s="258"/>
      <c r="D534" s="259"/>
      <c r="E534" s="260"/>
      <c r="XEY534"/>
    </row>
    <row r="535" s="5" customFormat="1" customHeight="1" spans="1:16379">
      <c r="A535" s="269" t="s">
        <v>433</v>
      </c>
      <c r="B535" s="258"/>
      <c r="C535" s="258"/>
      <c r="D535" s="259"/>
      <c r="E535" s="260"/>
      <c r="XEY535"/>
    </row>
    <row r="536" s="5" customFormat="1" customHeight="1" spans="1:16379">
      <c r="A536" s="269" t="s">
        <v>434</v>
      </c>
      <c r="B536" s="258">
        <v>80</v>
      </c>
      <c r="C536" s="258">
        <v>90.9</v>
      </c>
      <c r="D536" s="259">
        <f>C536/B536</f>
        <v>1.13625</v>
      </c>
      <c r="E536" s="260"/>
      <c r="XEY536"/>
    </row>
    <row r="537" s="5" customFormat="1" customHeight="1" spans="1:16379">
      <c r="A537" s="269" t="s">
        <v>435</v>
      </c>
      <c r="B537" s="258">
        <v>5</v>
      </c>
      <c r="C537" s="258"/>
      <c r="D537" s="259">
        <f>C537/B537</f>
        <v>0</v>
      </c>
      <c r="E537" s="260"/>
      <c r="XEY537"/>
    </row>
    <row r="538" s="5" customFormat="1" customHeight="1" spans="1:16379">
      <c r="A538" s="269" t="s">
        <v>436</v>
      </c>
      <c r="B538" s="258"/>
      <c r="C538" s="258"/>
      <c r="D538" s="259"/>
      <c r="E538" s="260"/>
      <c r="XEY538"/>
    </row>
    <row r="539" s="5" customFormat="1" customHeight="1" spans="1:16379">
      <c r="A539" s="269" t="s">
        <v>437</v>
      </c>
      <c r="B539" s="258">
        <v>590</v>
      </c>
      <c r="C539" s="258">
        <v>612.706424</v>
      </c>
      <c r="D539" s="259">
        <f>C539/B539</f>
        <v>1.03848546440678</v>
      </c>
      <c r="E539" s="260"/>
      <c r="XEY539"/>
    </row>
    <row r="540" s="251" customFormat="1" customHeight="1" spans="1:40">
      <c r="A540" s="265" t="s">
        <v>438</v>
      </c>
      <c r="B540" s="266">
        <v>0</v>
      </c>
      <c r="C540" s="266">
        <f>SUM(C541:C548)</f>
        <v>0</v>
      </c>
      <c r="D540" s="267"/>
      <c r="E540" s="268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  <c r="AB540" s="5"/>
      <c r="AC540" s="5"/>
      <c r="AD540" s="5"/>
      <c r="AE540" s="5"/>
      <c r="AF540" s="5"/>
      <c r="AG540" s="5"/>
      <c r="AH540" s="5"/>
      <c r="AI540" s="5"/>
      <c r="AJ540" s="5"/>
      <c r="AK540" s="5"/>
      <c r="AL540" s="5"/>
      <c r="AM540" s="5"/>
      <c r="AN540" s="5"/>
    </row>
    <row r="541" s="5" customFormat="1" customHeight="1" spans="1:16379">
      <c r="A541" s="269" t="s">
        <v>81</v>
      </c>
      <c r="B541" s="258"/>
      <c r="C541" s="258"/>
      <c r="D541" s="259"/>
      <c r="E541" s="260"/>
      <c r="XEY541"/>
    </row>
    <row r="542" s="5" customFormat="1" customHeight="1" spans="1:16379">
      <c r="A542" s="269" t="s">
        <v>82</v>
      </c>
      <c r="B542" s="258"/>
      <c r="C542" s="258"/>
      <c r="D542" s="259"/>
      <c r="E542" s="260"/>
      <c r="XEY542"/>
    </row>
    <row r="543" s="5" customFormat="1" customHeight="1" spans="1:16379">
      <c r="A543" s="269" t="s">
        <v>83</v>
      </c>
      <c r="B543" s="258"/>
      <c r="C543" s="258"/>
      <c r="D543" s="259"/>
      <c r="E543" s="260"/>
      <c r="XEY543"/>
    </row>
    <row r="544" s="5" customFormat="1" customHeight="1" spans="1:16379">
      <c r="A544" s="269" t="s">
        <v>439</v>
      </c>
      <c r="B544" s="258"/>
      <c r="C544" s="258"/>
      <c r="D544" s="259"/>
      <c r="E544" s="260"/>
      <c r="XEY544"/>
    </row>
    <row r="545" s="5" customFormat="1" customHeight="1" spans="1:16379">
      <c r="A545" s="269" t="s">
        <v>440</v>
      </c>
      <c r="B545" s="258"/>
      <c r="C545" s="258"/>
      <c r="D545" s="259"/>
      <c r="E545" s="260"/>
      <c r="XEY545"/>
    </row>
    <row r="546" s="5" customFormat="1" customHeight="1" spans="1:16379">
      <c r="A546" s="269" t="s">
        <v>441</v>
      </c>
      <c r="B546" s="258"/>
      <c r="C546" s="258"/>
      <c r="D546" s="259"/>
      <c r="E546" s="260"/>
      <c r="XEY546"/>
    </row>
    <row r="547" s="5" customFormat="1" customHeight="1" spans="1:16379">
      <c r="A547" s="269" t="s">
        <v>442</v>
      </c>
      <c r="B547" s="258"/>
      <c r="C547" s="258"/>
      <c r="D547" s="259"/>
      <c r="E547" s="260"/>
      <c r="XEY547"/>
    </row>
    <row r="548" s="5" customFormat="1" customHeight="1" spans="1:16379">
      <c r="A548" s="269" t="s">
        <v>443</v>
      </c>
      <c r="B548" s="258"/>
      <c r="C548" s="258"/>
      <c r="D548" s="259"/>
      <c r="E548" s="260"/>
      <c r="XEY548"/>
    </row>
    <row r="549" s="5" customFormat="1" customHeight="1" spans="1:16379">
      <c r="A549" s="265" t="s">
        <v>444</v>
      </c>
      <c r="B549" s="266">
        <v>1200</v>
      </c>
      <c r="C549" s="266">
        <f>SUM(C550:C556)</f>
        <v>978.804249</v>
      </c>
      <c r="D549" s="267">
        <f>C549/B549</f>
        <v>0.8156702075</v>
      </c>
      <c r="E549" s="268"/>
      <c r="XEY549"/>
    </row>
    <row r="550" s="5" customFormat="1" customHeight="1" spans="1:16379">
      <c r="A550" s="269" t="s">
        <v>81</v>
      </c>
      <c r="B550" s="258"/>
      <c r="C550" s="258"/>
      <c r="D550" s="259"/>
      <c r="E550" s="260"/>
      <c r="XEY550"/>
    </row>
    <row r="551" s="251" customFormat="1" customHeight="1" spans="1:40">
      <c r="A551" s="269" t="s">
        <v>82</v>
      </c>
      <c r="B551" s="258"/>
      <c r="C551" s="258"/>
      <c r="D551" s="259"/>
      <c r="E551" s="260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  <c r="AB551" s="5"/>
      <c r="AC551" s="5"/>
      <c r="AD551" s="5"/>
      <c r="AE551" s="5"/>
      <c r="AF551" s="5"/>
      <c r="AG551" s="5"/>
      <c r="AH551" s="5"/>
      <c r="AI551" s="5"/>
      <c r="AJ551" s="5"/>
      <c r="AK551" s="5"/>
      <c r="AL551" s="5"/>
      <c r="AM551" s="5"/>
      <c r="AN551" s="5"/>
    </row>
    <row r="552" s="5" customFormat="1" customHeight="1" spans="1:16379">
      <c r="A552" s="269" t="s">
        <v>83</v>
      </c>
      <c r="B552" s="258"/>
      <c r="C552" s="258"/>
      <c r="D552" s="259"/>
      <c r="E552" s="260"/>
      <c r="XEY552"/>
    </row>
    <row r="553" s="5" customFormat="1" customHeight="1" spans="1:16379">
      <c r="A553" s="269" t="s">
        <v>445</v>
      </c>
      <c r="B553" s="258"/>
      <c r="C553" s="258"/>
      <c r="D553" s="259"/>
      <c r="E553" s="260"/>
      <c r="XEY553"/>
    </row>
    <row r="554" s="5" customFormat="1" customHeight="1" spans="1:16379">
      <c r="A554" s="269" t="s">
        <v>446</v>
      </c>
      <c r="B554" s="258"/>
      <c r="C554" s="258"/>
      <c r="D554" s="259"/>
      <c r="E554" s="260"/>
      <c r="XEY554"/>
    </row>
    <row r="555" s="252" customFormat="1" customHeight="1" spans="1:40">
      <c r="A555" s="269" t="s">
        <v>447</v>
      </c>
      <c r="B555" s="258">
        <v>708</v>
      </c>
      <c r="C555" s="258">
        <v>788.767349</v>
      </c>
      <c r="D555" s="259">
        <f>C555/B555</f>
        <v>1.11407817655367</v>
      </c>
      <c r="E555" s="260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  <c r="AB555" s="5"/>
      <c r="AC555" s="5"/>
      <c r="AD555" s="5"/>
      <c r="AE555" s="5"/>
      <c r="AF555" s="5"/>
      <c r="AG555" s="5"/>
      <c r="AH555" s="5"/>
      <c r="AI555" s="5"/>
      <c r="AJ555" s="5"/>
      <c r="AK555" s="5"/>
      <c r="AL555" s="5"/>
      <c r="AM555" s="5"/>
      <c r="AN555" s="5"/>
    </row>
    <row r="556" s="251" customFormat="1" customHeight="1" spans="1:40">
      <c r="A556" s="269" t="s">
        <v>448</v>
      </c>
      <c r="B556" s="258">
        <v>492</v>
      </c>
      <c r="C556" s="258">
        <v>190.0369</v>
      </c>
      <c r="D556" s="259">
        <f>C556/B556</f>
        <v>0.386253861788618</v>
      </c>
      <c r="E556" s="260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  <c r="AB556" s="5"/>
      <c r="AC556" s="5"/>
      <c r="AD556" s="5"/>
      <c r="AE556" s="5"/>
      <c r="AF556" s="5"/>
      <c r="AG556" s="5"/>
      <c r="AH556" s="5"/>
      <c r="AI556" s="5"/>
      <c r="AJ556" s="5"/>
      <c r="AK556" s="5"/>
      <c r="AL556" s="5"/>
      <c r="AM556" s="5"/>
      <c r="AN556" s="5"/>
    </row>
    <row r="557" s="5" customFormat="1" customHeight="1" spans="1:16379">
      <c r="A557" s="265" t="s">
        <v>449</v>
      </c>
      <c r="B557" s="266">
        <v>1455</v>
      </c>
      <c r="C557" s="266">
        <f>SUM(C558:C560)</f>
        <v>6.4</v>
      </c>
      <c r="D557" s="267">
        <f>C557/B557</f>
        <v>0.00439862542955327</v>
      </c>
      <c r="E557" s="268"/>
      <c r="XEY557"/>
    </row>
    <row r="558" s="5" customFormat="1" customHeight="1" spans="1:16379">
      <c r="A558" s="269" t="s">
        <v>450</v>
      </c>
      <c r="B558" s="258"/>
      <c r="C558" s="258"/>
      <c r="D558" s="259"/>
      <c r="E558" s="260"/>
      <c r="XEY558"/>
    </row>
    <row r="559" s="5" customFormat="1" customHeight="1" spans="1:16379">
      <c r="A559" s="269" t="s">
        <v>451</v>
      </c>
      <c r="B559" s="258"/>
      <c r="C559" s="258"/>
      <c r="D559" s="259"/>
      <c r="E559" s="260"/>
      <c r="XEY559"/>
    </row>
    <row r="560" s="5" customFormat="1" customHeight="1" spans="1:16379">
      <c r="A560" s="269" t="s">
        <v>452</v>
      </c>
      <c r="B560" s="258">
        <v>1455</v>
      </c>
      <c r="C560" s="258">
        <v>6.4</v>
      </c>
      <c r="D560" s="259">
        <f>C560/B560</f>
        <v>0.00439862542955327</v>
      </c>
      <c r="E560" s="260"/>
      <c r="XEY560"/>
    </row>
    <row r="561" s="5" customFormat="1" customHeight="1" spans="1:16379">
      <c r="A561" s="261" t="s">
        <v>453</v>
      </c>
      <c r="B561" s="262">
        <f>SUM(B562,B581,B589,B591,B600,B604,B614,B623,B630,B638,B647,B653,B656,B659,B662,B665,B668,B672,B676,B685,B688)</f>
        <v>138308</v>
      </c>
      <c r="C561" s="262">
        <f>SUM(C562,C581,C589,C591,C600,C604,C614,C623,C630,C638,C647,C653,C656,C659,C662,C665,C668,C672,C676,C685,C688)</f>
        <v>125730.386841</v>
      </c>
      <c r="D561" s="263">
        <f>C561/B561</f>
        <v>0.909060841317928</v>
      </c>
      <c r="E561" s="264"/>
      <c r="XEY561"/>
    </row>
    <row r="562" s="5" customFormat="1" customHeight="1" spans="1:16379">
      <c r="A562" s="265" t="s">
        <v>454</v>
      </c>
      <c r="B562" s="266">
        <v>5874</v>
      </c>
      <c r="C562" s="266">
        <f>SUM(C563:C580)</f>
        <v>5060.078838</v>
      </c>
      <c r="D562" s="267">
        <f>C562/B562</f>
        <v>0.861436642492339</v>
      </c>
      <c r="E562" s="268"/>
      <c r="XEY562"/>
    </row>
    <row r="563" s="5" customFormat="1" customHeight="1" spans="1:16379">
      <c r="A563" s="269" t="s">
        <v>81</v>
      </c>
      <c r="B563" s="258">
        <v>650</v>
      </c>
      <c r="C563" s="258">
        <v>566.458138</v>
      </c>
      <c r="D563" s="259">
        <f>C563/B563</f>
        <v>0.871474058461538</v>
      </c>
      <c r="E563" s="260"/>
      <c r="XEY563"/>
    </row>
    <row r="564" s="5" customFormat="1" customHeight="1" spans="1:16379">
      <c r="A564" s="269" t="s">
        <v>82</v>
      </c>
      <c r="B564" s="258"/>
      <c r="C564" s="258"/>
      <c r="D564" s="259"/>
      <c r="E564" s="260"/>
      <c r="XEY564"/>
    </row>
    <row r="565" s="5" customFormat="1" customHeight="1" spans="1:16379">
      <c r="A565" s="269" t="s">
        <v>83</v>
      </c>
      <c r="B565" s="258">
        <v>434</v>
      </c>
      <c r="C565" s="258"/>
      <c r="D565" s="259">
        <f>C565/B565</f>
        <v>0</v>
      </c>
      <c r="E565" s="260"/>
      <c r="XEY565"/>
    </row>
    <row r="566" s="5" customFormat="1" customHeight="1" spans="1:16379">
      <c r="A566" s="269" t="s">
        <v>455</v>
      </c>
      <c r="B566" s="258"/>
      <c r="C566" s="258"/>
      <c r="D566" s="259"/>
      <c r="E566" s="260"/>
      <c r="XEY566"/>
    </row>
    <row r="567" s="5" customFormat="1" customHeight="1" spans="1:16379">
      <c r="A567" s="269" t="s">
        <v>456</v>
      </c>
      <c r="B567" s="258">
        <v>74</v>
      </c>
      <c r="C567" s="258">
        <v>1066.10039</v>
      </c>
      <c r="D567" s="259">
        <f>C567/B567</f>
        <v>14.406762027027</v>
      </c>
      <c r="E567" s="260"/>
      <c r="XEY567"/>
    </row>
    <row r="568" s="5" customFormat="1" customHeight="1" spans="1:16379">
      <c r="A568" s="269" t="s">
        <v>457</v>
      </c>
      <c r="B568" s="258"/>
      <c r="C568" s="258"/>
      <c r="D568" s="259"/>
      <c r="E568" s="260"/>
      <c r="XEY568"/>
    </row>
    <row r="569" s="5" customFormat="1" customHeight="1" spans="1:16379">
      <c r="A569" s="269" t="s">
        <v>458</v>
      </c>
      <c r="B569" s="258"/>
      <c r="C569" s="258"/>
      <c r="D569" s="259"/>
      <c r="E569" s="260"/>
      <c r="XEY569"/>
    </row>
    <row r="570" s="5" customFormat="1" customHeight="1" spans="1:16379">
      <c r="A570" s="269" t="s">
        <v>121</v>
      </c>
      <c r="B570" s="258"/>
      <c r="C570" s="258"/>
      <c r="D570" s="259"/>
      <c r="E570" s="260"/>
      <c r="XEY570"/>
    </row>
    <row r="571" s="251" customFormat="1" customHeight="1" spans="1:40">
      <c r="A571" s="269" t="s">
        <v>459</v>
      </c>
      <c r="B571" s="258"/>
      <c r="C571" s="258"/>
      <c r="D571" s="259"/>
      <c r="E571" s="260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  <c r="AB571" s="5"/>
      <c r="AC571" s="5"/>
      <c r="AD571" s="5"/>
      <c r="AE571" s="5"/>
      <c r="AF571" s="5"/>
      <c r="AG571" s="5"/>
      <c r="AH571" s="5"/>
      <c r="AI571" s="5"/>
      <c r="AJ571" s="5"/>
      <c r="AK571" s="5"/>
      <c r="AL571" s="5"/>
      <c r="AM571" s="5"/>
      <c r="AN571" s="5"/>
    </row>
    <row r="572" s="5" customFormat="1" customHeight="1" spans="1:16379">
      <c r="A572" s="269" t="s">
        <v>460</v>
      </c>
      <c r="B572" s="258"/>
      <c r="C572" s="258"/>
      <c r="D572" s="259"/>
      <c r="E572" s="260"/>
      <c r="XEY572"/>
    </row>
    <row r="573" s="5" customFormat="1" customHeight="1" spans="1:16379">
      <c r="A573" s="269" t="s">
        <v>461</v>
      </c>
      <c r="B573" s="258">
        <v>18</v>
      </c>
      <c r="C573" s="258"/>
      <c r="D573" s="259">
        <f>C573/B573</f>
        <v>0</v>
      </c>
      <c r="E573" s="260"/>
      <c r="XEY573"/>
    </row>
    <row r="574" s="5" customFormat="1" customHeight="1" spans="1:16379">
      <c r="A574" s="269" t="s">
        <v>462</v>
      </c>
      <c r="B574" s="258">
        <v>162</v>
      </c>
      <c r="C574" s="258">
        <v>168.5435</v>
      </c>
      <c r="D574" s="259">
        <f>C574/B574</f>
        <v>1.04039197530864</v>
      </c>
      <c r="E574" s="260"/>
      <c r="XEY574"/>
    </row>
    <row r="575" s="5" customFormat="1" customHeight="1" spans="1:16379">
      <c r="A575" s="269" t="s">
        <v>463</v>
      </c>
      <c r="B575" s="258"/>
      <c r="C575" s="258"/>
      <c r="D575" s="259"/>
      <c r="E575" s="260"/>
      <c r="XEY575"/>
    </row>
    <row r="576" s="5" customFormat="1" customHeight="1" spans="1:16379">
      <c r="A576" s="269" t="s">
        <v>464</v>
      </c>
      <c r="B576" s="258"/>
      <c r="C576" s="258"/>
      <c r="D576" s="259"/>
      <c r="E576" s="260"/>
      <c r="XEY576"/>
    </row>
    <row r="577" s="5" customFormat="1" customHeight="1" spans="1:16379">
      <c r="A577" s="269" t="s">
        <v>465</v>
      </c>
      <c r="B577" s="258"/>
      <c r="C577" s="258"/>
      <c r="D577" s="259"/>
      <c r="E577" s="260"/>
      <c r="XEY577"/>
    </row>
    <row r="578" s="5" customFormat="1" customHeight="1" spans="1:16379">
      <c r="A578" s="269" t="s">
        <v>466</v>
      </c>
      <c r="B578" s="258">
        <v>150</v>
      </c>
      <c r="C578" s="258"/>
      <c r="D578" s="259">
        <f>C578/B578</f>
        <v>0</v>
      </c>
      <c r="E578" s="260"/>
      <c r="XEY578"/>
    </row>
    <row r="579" s="5" customFormat="1" customHeight="1" spans="1:16379">
      <c r="A579" s="269" t="s">
        <v>90</v>
      </c>
      <c r="B579" s="258"/>
      <c r="C579" s="258"/>
      <c r="D579" s="259"/>
      <c r="E579" s="260"/>
      <c r="XEY579"/>
    </row>
    <row r="580" s="5" customFormat="1" customHeight="1" spans="1:16379">
      <c r="A580" s="269" t="s">
        <v>467</v>
      </c>
      <c r="B580" s="258">
        <v>4386</v>
      </c>
      <c r="C580" s="258">
        <v>3258.97681</v>
      </c>
      <c r="D580" s="259">
        <f>C580/B580</f>
        <v>0.743040768353853</v>
      </c>
      <c r="E580" s="260"/>
      <c r="XEY580"/>
    </row>
    <row r="581" s="5" customFormat="1" customHeight="1" spans="1:16379">
      <c r="A581" s="265" t="s">
        <v>468</v>
      </c>
      <c r="B581" s="266">
        <v>6031</v>
      </c>
      <c r="C581" s="266">
        <f>SUM(C582:C588)</f>
        <v>1682.277019</v>
      </c>
      <c r="D581" s="267">
        <f>C581/B581</f>
        <v>0.278938321837175</v>
      </c>
      <c r="E581" s="268"/>
      <c r="XEY581"/>
    </row>
    <row r="582" s="251" customFormat="1" customHeight="1" spans="1:40">
      <c r="A582" s="269" t="s">
        <v>81</v>
      </c>
      <c r="B582" s="258">
        <v>293</v>
      </c>
      <c r="C582" s="258">
        <v>325.596661</v>
      </c>
      <c r="D582" s="259">
        <f t="shared" ref="D582:D588" si="14">C582/B582</f>
        <v>1.11125140273038</v>
      </c>
      <c r="E582" s="260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  <c r="AB582" s="5"/>
      <c r="AC582" s="5"/>
      <c r="AD582" s="5"/>
      <c r="AE582" s="5"/>
      <c r="AF582" s="5"/>
      <c r="AG582" s="5"/>
      <c r="AH582" s="5"/>
      <c r="AI582" s="5"/>
      <c r="AJ582" s="5"/>
      <c r="AK582" s="5"/>
      <c r="AL582" s="5"/>
      <c r="AM582" s="5"/>
      <c r="AN582" s="5"/>
    </row>
    <row r="583" s="5" customFormat="1" customHeight="1" spans="1:16379">
      <c r="A583" s="269" t="s">
        <v>82</v>
      </c>
      <c r="B583" s="258"/>
      <c r="C583" s="258"/>
      <c r="D583" s="259"/>
      <c r="E583" s="260"/>
      <c r="XEY583"/>
    </row>
    <row r="584" s="251" customFormat="1" customHeight="1" spans="1:40">
      <c r="A584" s="269" t="s">
        <v>83</v>
      </c>
      <c r="B584" s="258"/>
      <c r="C584" s="258"/>
      <c r="D584" s="259"/>
      <c r="E584" s="260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  <c r="AB584" s="5"/>
      <c r="AC584" s="5"/>
      <c r="AD584" s="5"/>
      <c r="AE584" s="5"/>
      <c r="AF584" s="5"/>
      <c r="AG584" s="5"/>
      <c r="AH584" s="5"/>
      <c r="AI584" s="5"/>
      <c r="AJ584" s="5"/>
      <c r="AK584" s="5"/>
      <c r="AL584" s="5"/>
      <c r="AM584" s="5"/>
      <c r="AN584" s="5"/>
    </row>
    <row r="585" s="5" customFormat="1" customHeight="1" spans="1:16379">
      <c r="A585" s="269" t="s">
        <v>469</v>
      </c>
      <c r="B585" s="258"/>
      <c r="C585" s="258"/>
      <c r="D585" s="259"/>
      <c r="E585" s="260"/>
      <c r="XEY585"/>
    </row>
    <row r="586" s="5" customFormat="1" customHeight="1" spans="1:16379">
      <c r="A586" s="269" t="s">
        <v>470</v>
      </c>
      <c r="B586" s="258"/>
      <c r="C586" s="258"/>
      <c r="D586" s="259"/>
      <c r="E586" s="260"/>
      <c r="XEY586"/>
    </row>
    <row r="587" s="5" customFormat="1" customHeight="1" spans="1:16379">
      <c r="A587" s="269" t="s">
        <v>471</v>
      </c>
      <c r="B587" s="258">
        <v>2818</v>
      </c>
      <c r="C587" s="258"/>
      <c r="D587" s="259">
        <f t="shared" si="14"/>
        <v>0</v>
      </c>
      <c r="E587" s="260"/>
      <c r="XEY587"/>
    </row>
    <row r="588" s="5" customFormat="1" customHeight="1" spans="1:16379">
      <c r="A588" s="269" t="s">
        <v>472</v>
      </c>
      <c r="B588" s="258">
        <v>2920</v>
      </c>
      <c r="C588" s="258">
        <v>1356.680358</v>
      </c>
      <c r="D588" s="259">
        <f t="shared" si="14"/>
        <v>0.464616560958904</v>
      </c>
      <c r="E588" s="260"/>
      <c r="XEY588"/>
    </row>
    <row r="589" s="5" customFormat="1" customHeight="1" spans="1:16379">
      <c r="A589" s="265" t="s">
        <v>473</v>
      </c>
      <c r="B589" s="266">
        <v>0</v>
      </c>
      <c r="C589" s="266">
        <f>SUM(C590)</f>
        <v>0</v>
      </c>
      <c r="D589" s="267"/>
      <c r="E589" s="268"/>
      <c r="XEY589"/>
    </row>
    <row r="590" s="5" customFormat="1" customHeight="1" spans="1:16379">
      <c r="A590" s="269" t="s">
        <v>474</v>
      </c>
      <c r="B590" s="258"/>
      <c r="C590" s="258"/>
      <c r="D590" s="259"/>
      <c r="E590" s="260"/>
      <c r="XEY590"/>
    </row>
    <row r="591" s="5" customFormat="1" customHeight="1" spans="1:16379">
      <c r="A591" s="265" t="s">
        <v>475</v>
      </c>
      <c r="B591" s="266">
        <v>56767</v>
      </c>
      <c r="C591" s="266">
        <f>SUM(C592:C599)</f>
        <v>45541.814343</v>
      </c>
      <c r="D591" s="267">
        <f>C591/B591</f>
        <v>0.802258606989977</v>
      </c>
      <c r="E591" s="268"/>
      <c r="XEY591"/>
    </row>
    <row r="592" s="5" customFormat="1" customHeight="1" spans="1:16379">
      <c r="A592" s="269" t="s">
        <v>476</v>
      </c>
      <c r="B592" s="258">
        <v>38</v>
      </c>
      <c r="C592" s="258">
        <v>100</v>
      </c>
      <c r="D592" s="259">
        <f t="shared" ref="D592:D599" si="15">C592/B592</f>
        <v>2.63157894736842</v>
      </c>
      <c r="E592" s="260"/>
      <c r="XEY592"/>
    </row>
    <row r="593" s="251" customFormat="1" customHeight="1" spans="1:40">
      <c r="A593" s="269" t="s">
        <v>477</v>
      </c>
      <c r="B593" s="258"/>
      <c r="C593" s="258"/>
      <c r="D593" s="259"/>
      <c r="E593" s="260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  <c r="AB593" s="5"/>
      <c r="AC593" s="5"/>
      <c r="AD593" s="5"/>
      <c r="AE593" s="5"/>
      <c r="AF593" s="5"/>
      <c r="AG593" s="5"/>
      <c r="AH593" s="5"/>
      <c r="AI593" s="5"/>
      <c r="AJ593" s="5"/>
      <c r="AK593" s="5"/>
      <c r="AL593" s="5"/>
      <c r="AM593" s="5"/>
      <c r="AN593" s="5"/>
    </row>
    <row r="594" s="5" customFormat="1" customHeight="1" spans="1:16379">
      <c r="A594" s="269" t="s">
        <v>478</v>
      </c>
      <c r="B594" s="258">
        <v>398</v>
      </c>
      <c r="C594" s="258">
        <v>325.841464</v>
      </c>
      <c r="D594" s="259">
        <f t="shared" si="15"/>
        <v>0.818697145728643</v>
      </c>
      <c r="E594" s="260"/>
      <c r="XEY594"/>
    </row>
    <row r="595" s="5" customFormat="1" customHeight="1" spans="1:16379">
      <c r="A595" s="269" t="s">
        <v>479</v>
      </c>
      <c r="B595" s="258">
        <v>20960</v>
      </c>
      <c r="C595" s="258">
        <v>11666.729253</v>
      </c>
      <c r="D595" s="259">
        <f t="shared" si="15"/>
        <v>0.556618762070611</v>
      </c>
      <c r="E595" s="260"/>
      <c r="XEY595"/>
    </row>
    <row r="596" s="5" customFormat="1" customHeight="1" spans="1:16379">
      <c r="A596" s="269" t="s">
        <v>480</v>
      </c>
      <c r="B596" s="258">
        <v>11563</v>
      </c>
      <c r="C596" s="258">
        <v>7684.943626</v>
      </c>
      <c r="D596" s="259">
        <f t="shared" si="15"/>
        <v>0.664615032949927</v>
      </c>
      <c r="E596" s="260"/>
      <c r="XEY596"/>
    </row>
    <row r="597" s="251" customFormat="1" customHeight="1" spans="1:40">
      <c r="A597" s="269" t="s">
        <v>481</v>
      </c>
      <c r="B597" s="258">
        <v>23802</v>
      </c>
      <c r="C597" s="258">
        <v>25764.3</v>
      </c>
      <c r="D597" s="259">
        <f t="shared" si="15"/>
        <v>1.08244265187799</v>
      </c>
      <c r="E597" s="260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  <c r="AB597" s="5"/>
      <c r="AC597" s="5"/>
      <c r="AD597" s="5"/>
      <c r="AE597" s="5"/>
      <c r="AF597" s="5"/>
      <c r="AG597" s="5"/>
      <c r="AH597" s="5"/>
      <c r="AI597" s="5"/>
      <c r="AJ597" s="5"/>
      <c r="AK597" s="5"/>
      <c r="AL597" s="5"/>
      <c r="AM597" s="5"/>
      <c r="AN597" s="5"/>
    </row>
    <row r="598" s="5" customFormat="1" customHeight="1" spans="1:16379">
      <c r="A598" s="269" t="s">
        <v>482</v>
      </c>
      <c r="B598" s="258"/>
      <c r="C598" s="258"/>
      <c r="D598" s="259"/>
      <c r="E598" s="260"/>
      <c r="XEY598"/>
    </row>
    <row r="599" s="5" customFormat="1" customHeight="1" spans="1:16379">
      <c r="A599" s="269" t="s">
        <v>483</v>
      </c>
      <c r="B599" s="258">
        <v>6</v>
      </c>
      <c r="C599" s="258"/>
      <c r="D599" s="259">
        <f t="shared" si="15"/>
        <v>0</v>
      </c>
      <c r="E599" s="260"/>
      <c r="XEY599"/>
    </row>
    <row r="600" s="5" customFormat="1" customHeight="1" spans="1:16379">
      <c r="A600" s="265" t="s">
        <v>484</v>
      </c>
      <c r="B600" s="266">
        <v>0</v>
      </c>
      <c r="C600" s="266">
        <f>SUM(C601:C603)</f>
        <v>0</v>
      </c>
      <c r="D600" s="267"/>
      <c r="E600" s="268"/>
      <c r="XEY600"/>
    </row>
    <row r="601" s="5" customFormat="1" customHeight="1" spans="1:16379">
      <c r="A601" s="269" t="s">
        <v>485</v>
      </c>
      <c r="B601" s="258"/>
      <c r="C601" s="258"/>
      <c r="D601" s="259"/>
      <c r="E601" s="260"/>
      <c r="XEY601"/>
    </row>
    <row r="602" s="5" customFormat="1" customHeight="1" spans="1:16379">
      <c r="A602" s="269" t="s">
        <v>486</v>
      </c>
      <c r="B602" s="258"/>
      <c r="C602" s="258"/>
      <c r="D602" s="259"/>
      <c r="E602" s="260"/>
      <c r="XEY602"/>
    </row>
    <row r="603" s="5" customFormat="1" customHeight="1" spans="1:16379">
      <c r="A603" s="269" t="s">
        <v>487</v>
      </c>
      <c r="B603" s="258"/>
      <c r="C603" s="258"/>
      <c r="D603" s="259"/>
      <c r="E603" s="260"/>
      <c r="XEY603"/>
    </row>
    <row r="604" s="5" customFormat="1" customHeight="1" spans="1:16379">
      <c r="A604" s="265" t="s">
        <v>488</v>
      </c>
      <c r="B604" s="266">
        <v>3276</v>
      </c>
      <c r="C604" s="266">
        <f>SUM(C605:C613)</f>
        <v>5635.844414</v>
      </c>
      <c r="D604" s="267">
        <f>C604/B604</f>
        <v>1.72034322771673</v>
      </c>
      <c r="E604" s="268"/>
      <c r="XEY604"/>
    </row>
    <row r="605" s="5" customFormat="1" customHeight="1" spans="1:16379">
      <c r="A605" s="269" t="s">
        <v>489</v>
      </c>
      <c r="B605" s="258"/>
      <c r="C605" s="258"/>
      <c r="D605" s="259"/>
      <c r="E605" s="260"/>
      <c r="XEY605"/>
    </row>
    <row r="606" s="251" customFormat="1" customHeight="1" spans="1:40">
      <c r="A606" s="269" t="s">
        <v>490</v>
      </c>
      <c r="B606" s="258"/>
      <c r="C606" s="258">
        <v>1003.7</v>
      </c>
      <c r="D606" s="259"/>
      <c r="E606" s="260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  <c r="AB606" s="5"/>
      <c r="AC606" s="5"/>
      <c r="AD606" s="5"/>
      <c r="AE606" s="5"/>
      <c r="AF606" s="5"/>
      <c r="AG606" s="5"/>
      <c r="AH606" s="5"/>
      <c r="AI606" s="5"/>
      <c r="AJ606" s="5"/>
      <c r="AK606" s="5"/>
      <c r="AL606" s="5"/>
      <c r="AM606" s="5"/>
      <c r="AN606" s="5"/>
    </row>
    <row r="607" s="5" customFormat="1" customHeight="1" spans="1:16379">
      <c r="A607" s="269" t="s">
        <v>491</v>
      </c>
      <c r="B607" s="258"/>
      <c r="C607" s="258">
        <v>2000</v>
      </c>
      <c r="D607" s="259"/>
      <c r="E607" s="260"/>
      <c r="XEY607"/>
    </row>
    <row r="608" s="5" customFormat="1" customHeight="1" spans="1:16379">
      <c r="A608" s="269" t="s">
        <v>492</v>
      </c>
      <c r="B608" s="258">
        <v>112</v>
      </c>
      <c r="C608" s="258">
        <v>574.55</v>
      </c>
      <c r="D608" s="259">
        <f>C608/B608</f>
        <v>5.12991071428571</v>
      </c>
      <c r="E608" s="260"/>
      <c r="XEY608"/>
    </row>
    <row r="609" s="5" customFormat="1" customHeight="1" spans="1:16379">
      <c r="A609" s="269" t="s">
        <v>493</v>
      </c>
      <c r="B609" s="258"/>
      <c r="C609" s="258"/>
      <c r="D609" s="259"/>
      <c r="E609" s="260"/>
      <c r="XEY609"/>
    </row>
    <row r="610" s="5" customFormat="1" customHeight="1" spans="1:16379">
      <c r="A610" s="269" t="s">
        <v>494</v>
      </c>
      <c r="B610" s="258"/>
      <c r="C610" s="258">
        <v>646.85</v>
      </c>
      <c r="D610" s="259"/>
      <c r="E610" s="260"/>
      <c r="XEY610"/>
    </row>
    <row r="611" s="5" customFormat="1" customHeight="1" spans="1:16379">
      <c r="A611" s="269" t="s">
        <v>495</v>
      </c>
      <c r="B611" s="258"/>
      <c r="C611" s="258"/>
      <c r="D611" s="259"/>
      <c r="E611" s="260"/>
      <c r="XEY611"/>
    </row>
    <row r="612" s="5" customFormat="1" customHeight="1" spans="1:16379">
      <c r="A612" s="269" t="s">
        <v>496</v>
      </c>
      <c r="B612" s="258"/>
      <c r="C612" s="258"/>
      <c r="D612" s="259"/>
      <c r="E612" s="260"/>
      <c r="XEY612"/>
    </row>
    <row r="613" s="5" customFormat="1" customHeight="1" spans="1:16379">
      <c r="A613" s="269" t="s">
        <v>497</v>
      </c>
      <c r="B613" s="258">
        <v>3164</v>
      </c>
      <c r="C613" s="258">
        <v>1410.744414</v>
      </c>
      <c r="D613" s="259">
        <f>C613/B613</f>
        <v>0.445873708596713</v>
      </c>
      <c r="E613" s="260"/>
      <c r="XEY613"/>
    </row>
    <row r="614" s="251" customFormat="1" customHeight="1" spans="1:40">
      <c r="A614" s="265" t="s">
        <v>498</v>
      </c>
      <c r="B614" s="266">
        <v>4554</v>
      </c>
      <c r="C614" s="266">
        <f>SUM(C615:C622)</f>
        <v>5616.323</v>
      </c>
      <c r="D614" s="267">
        <f>C614/B614</f>
        <v>1.23327250768555</v>
      </c>
      <c r="E614" s="268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  <c r="AB614" s="5"/>
      <c r="AC614" s="5"/>
      <c r="AD614" s="5"/>
      <c r="AE614" s="5"/>
      <c r="AF614" s="5"/>
      <c r="AG614" s="5"/>
      <c r="AH614" s="5"/>
      <c r="AI614" s="5"/>
      <c r="AJ614" s="5"/>
      <c r="AK614" s="5"/>
      <c r="AL614" s="5"/>
      <c r="AM614" s="5"/>
      <c r="AN614" s="5"/>
    </row>
    <row r="615" s="5" customFormat="1" customHeight="1" spans="1:16379">
      <c r="A615" s="269" t="s">
        <v>499</v>
      </c>
      <c r="B615" s="258">
        <v>355</v>
      </c>
      <c r="C615" s="258">
        <v>432.789</v>
      </c>
      <c r="D615" s="259">
        <f t="shared" ref="D615:D623" si="16">C615/B615</f>
        <v>1.21912394366197</v>
      </c>
      <c r="E615" s="260"/>
      <c r="XEY615"/>
    </row>
    <row r="616" s="5" customFormat="1" customHeight="1" spans="1:16379">
      <c r="A616" s="269" t="s">
        <v>500</v>
      </c>
      <c r="B616" s="258">
        <v>770</v>
      </c>
      <c r="C616" s="258">
        <v>1011.67</v>
      </c>
      <c r="D616" s="259">
        <f t="shared" si="16"/>
        <v>1.31385714285714</v>
      </c>
      <c r="E616" s="260"/>
      <c r="XEY616"/>
    </row>
    <row r="617" s="5" customFormat="1" customHeight="1" spans="1:16379">
      <c r="A617" s="269" t="s">
        <v>501</v>
      </c>
      <c r="B617" s="258">
        <v>226</v>
      </c>
      <c r="C617" s="258">
        <v>315.5</v>
      </c>
      <c r="D617" s="259">
        <f t="shared" si="16"/>
        <v>1.39601769911504</v>
      </c>
      <c r="E617" s="260"/>
      <c r="XEY617"/>
    </row>
    <row r="618" s="5" customFormat="1" customHeight="1" spans="1:16379">
      <c r="A618" s="269" t="s">
        <v>502</v>
      </c>
      <c r="B618" s="258">
        <v>1179</v>
      </c>
      <c r="C618" s="258">
        <v>1448.7</v>
      </c>
      <c r="D618" s="259">
        <f t="shared" si="16"/>
        <v>1.22875318066158</v>
      </c>
      <c r="E618" s="260"/>
      <c r="XEY618"/>
    </row>
    <row r="619" s="5" customFormat="1" customHeight="1" spans="1:16379">
      <c r="A619" s="269" t="s">
        <v>503</v>
      </c>
      <c r="B619" s="258">
        <v>269</v>
      </c>
      <c r="C619" s="258">
        <v>330</v>
      </c>
      <c r="D619" s="259">
        <f t="shared" si="16"/>
        <v>1.22676579925651</v>
      </c>
      <c r="E619" s="260"/>
      <c r="XEY619"/>
    </row>
    <row r="620" s="251" customFormat="1" customHeight="1" spans="1:40">
      <c r="A620" s="269" t="s">
        <v>504</v>
      </c>
      <c r="B620" s="258"/>
      <c r="C620" s="258"/>
      <c r="D620" s="259"/>
      <c r="E620" s="260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  <c r="AB620" s="5"/>
      <c r="AC620" s="5"/>
      <c r="AD620" s="5"/>
      <c r="AE620" s="5"/>
      <c r="AF620" s="5"/>
      <c r="AG620" s="5"/>
      <c r="AH620" s="5"/>
      <c r="AI620" s="5"/>
      <c r="AJ620" s="5"/>
      <c r="AK620" s="5"/>
      <c r="AL620" s="5"/>
      <c r="AM620" s="5"/>
      <c r="AN620" s="5"/>
    </row>
    <row r="621" s="5" customFormat="1" customHeight="1" spans="1:16379">
      <c r="A621" s="269" t="s">
        <v>505</v>
      </c>
      <c r="B621" s="258"/>
      <c r="C621" s="258">
        <v>33.8</v>
      </c>
      <c r="D621" s="259"/>
      <c r="E621" s="260"/>
      <c r="XEY621"/>
    </row>
    <row r="622" s="5" customFormat="1" customHeight="1" spans="1:16379">
      <c r="A622" s="269" t="s">
        <v>506</v>
      </c>
      <c r="B622" s="258">
        <v>1755</v>
      </c>
      <c r="C622" s="258">
        <v>2043.864</v>
      </c>
      <c r="D622" s="259">
        <f t="shared" si="16"/>
        <v>1.16459487179487</v>
      </c>
      <c r="E622" s="260"/>
      <c r="XEY622"/>
    </row>
    <row r="623" s="5" customFormat="1" customHeight="1" spans="1:16379">
      <c r="A623" s="265" t="s">
        <v>507</v>
      </c>
      <c r="B623" s="266">
        <v>13781</v>
      </c>
      <c r="C623" s="266">
        <f>SUM(C624:C629)</f>
        <v>14727.640552</v>
      </c>
      <c r="D623" s="267">
        <f t="shared" si="16"/>
        <v>1.06869171700167</v>
      </c>
      <c r="E623" s="268"/>
      <c r="XEY623"/>
    </row>
    <row r="624" s="5" customFormat="1" customHeight="1" spans="1:16379">
      <c r="A624" s="269" t="s">
        <v>508</v>
      </c>
      <c r="B624" s="258">
        <v>799</v>
      </c>
      <c r="C624" s="258">
        <v>1068.113494</v>
      </c>
      <c r="D624" s="259">
        <f t="shared" ref="D624:D630" si="17">C624/B624</f>
        <v>1.33681288360451</v>
      </c>
      <c r="E624" s="260"/>
      <c r="XEY624"/>
    </row>
    <row r="625" s="5" customFormat="1" customHeight="1" spans="1:16379">
      <c r="A625" s="269" t="s">
        <v>509</v>
      </c>
      <c r="B625" s="258">
        <v>11583</v>
      </c>
      <c r="C625" s="258">
        <v>11109.763341</v>
      </c>
      <c r="D625" s="259">
        <f t="shared" si="17"/>
        <v>0.959143860916861</v>
      </c>
      <c r="E625" s="260"/>
      <c r="XEY625"/>
    </row>
    <row r="626" s="5" customFormat="1" customHeight="1" spans="1:16379">
      <c r="A626" s="269" t="s">
        <v>510</v>
      </c>
      <c r="B626" s="258">
        <v>96</v>
      </c>
      <c r="C626" s="258">
        <v>711.1</v>
      </c>
      <c r="D626" s="259">
        <f t="shared" si="17"/>
        <v>7.40729166666667</v>
      </c>
      <c r="E626" s="260"/>
      <c r="XEY626"/>
    </row>
    <row r="627" s="5" customFormat="1" customHeight="1" spans="1:16379">
      <c r="A627" s="269" t="s">
        <v>511</v>
      </c>
      <c r="B627" s="258">
        <v>17</v>
      </c>
      <c r="C627" s="258">
        <v>25.692</v>
      </c>
      <c r="D627" s="259">
        <f t="shared" si="17"/>
        <v>1.51129411764706</v>
      </c>
      <c r="E627" s="260"/>
      <c r="XEY627"/>
    </row>
    <row r="628" s="251" customFormat="1" customHeight="1" spans="1:40">
      <c r="A628" s="269" t="s">
        <v>512</v>
      </c>
      <c r="B628" s="258">
        <v>289</v>
      </c>
      <c r="C628" s="258">
        <v>337.342304</v>
      </c>
      <c r="D628" s="259">
        <f t="shared" si="17"/>
        <v>1.1672744083045</v>
      </c>
      <c r="E628" s="260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  <c r="AB628" s="5"/>
      <c r="AC628" s="5"/>
      <c r="AD628" s="5"/>
      <c r="AE628" s="5"/>
      <c r="AF628" s="5"/>
      <c r="AG628" s="5"/>
      <c r="AH628" s="5"/>
      <c r="AI628" s="5"/>
      <c r="AJ628" s="5"/>
      <c r="AK628" s="5"/>
      <c r="AL628" s="5"/>
      <c r="AM628" s="5"/>
      <c r="AN628" s="5"/>
    </row>
    <row r="629" s="5" customFormat="1" customHeight="1" spans="1:16379">
      <c r="A629" s="269" t="s">
        <v>513</v>
      </c>
      <c r="B629" s="258">
        <v>997</v>
      </c>
      <c r="C629" s="258">
        <v>1475.629413</v>
      </c>
      <c r="D629" s="259">
        <f t="shared" si="17"/>
        <v>1.4800696218656</v>
      </c>
      <c r="E629" s="260"/>
      <c r="XEY629"/>
    </row>
    <row r="630" s="5" customFormat="1" customHeight="1" spans="1:16379">
      <c r="A630" s="265" t="s">
        <v>514</v>
      </c>
      <c r="B630" s="266">
        <v>1463</v>
      </c>
      <c r="C630" s="266">
        <f>SUM(C631:C637)</f>
        <v>1735.438634</v>
      </c>
      <c r="D630" s="267">
        <f t="shared" si="17"/>
        <v>1.1862191619959</v>
      </c>
      <c r="E630" s="268"/>
      <c r="XEY630"/>
    </row>
    <row r="631" s="5" customFormat="1" customHeight="1" spans="1:16379">
      <c r="A631" s="269" t="s">
        <v>515</v>
      </c>
      <c r="B631" s="258">
        <v>322</v>
      </c>
      <c r="C631" s="258">
        <v>377.6116</v>
      </c>
      <c r="D631" s="259">
        <f t="shared" ref="D631:D637" si="18">C631/B631</f>
        <v>1.17270683229814</v>
      </c>
      <c r="E631" s="260"/>
      <c r="XEY631"/>
    </row>
    <row r="632" s="5" customFormat="1" customHeight="1" spans="1:16379">
      <c r="A632" s="269" t="s">
        <v>516</v>
      </c>
      <c r="B632" s="258">
        <v>492</v>
      </c>
      <c r="C632" s="258">
        <v>882.081</v>
      </c>
      <c r="D632" s="259">
        <f t="shared" si="18"/>
        <v>1.79284756097561</v>
      </c>
      <c r="E632" s="260"/>
      <c r="XEY632"/>
    </row>
    <row r="633" s="5" customFormat="1" customHeight="1" spans="1:16379">
      <c r="A633" s="269" t="s">
        <v>517</v>
      </c>
      <c r="B633" s="258"/>
      <c r="C633" s="258"/>
      <c r="D633" s="259"/>
      <c r="E633" s="260"/>
      <c r="XEY633"/>
    </row>
    <row r="634" s="5" customFormat="1" customHeight="1" spans="1:16379">
      <c r="A634" s="269" t="s">
        <v>518</v>
      </c>
      <c r="B634" s="258"/>
      <c r="C634" s="258"/>
      <c r="D634" s="259"/>
      <c r="E634" s="260"/>
      <c r="XEY634"/>
    </row>
    <row r="635" s="5" customFormat="1" customHeight="1" spans="1:16379">
      <c r="A635" s="269" t="s">
        <v>519</v>
      </c>
      <c r="B635" s="258">
        <v>362</v>
      </c>
      <c r="C635" s="258">
        <v>368.246034</v>
      </c>
      <c r="D635" s="259">
        <f t="shared" si="18"/>
        <v>1.01725423756906</v>
      </c>
      <c r="E635" s="260"/>
      <c r="XEY635"/>
    </row>
    <row r="636" s="5" customFormat="1" customHeight="1" spans="1:16379">
      <c r="A636" s="269" t="s">
        <v>520</v>
      </c>
      <c r="B636" s="258">
        <v>287</v>
      </c>
      <c r="C636" s="258">
        <v>107.5</v>
      </c>
      <c r="D636" s="259">
        <f t="shared" si="18"/>
        <v>0.374564459930314</v>
      </c>
      <c r="E636" s="260"/>
      <c r="XEY636"/>
    </row>
    <row r="637" s="251" customFormat="1" customHeight="1" spans="1:40">
      <c r="A637" s="269" t="s">
        <v>521</v>
      </c>
      <c r="B637" s="258"/>
      <c r="C637" s="258"/>
      <c r="D637" s="259"/>
      <c r="E637" s="260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  <c r="AB637" s="5"/>
      <c r="AC637" s="5"/>
      <c r="AD637" s="5"/>
      <c r="AE637" s="5"/>
      <c r="AF637" s="5"/>
      <c r="AG637" s="5"/>
      <c r="AH637" s="5"/>
      <c r="AI637" s="5"/>
      <c r="AJ637" s="5"/>
      <c r="AK637" s="5"/>
      <c r="AL637" s="5"/>
      <c r="AM637" s="5"/>
      <c r="AN637" s="5"/>
    </row>
    <row r="638" s="5" customFormat="1" customHeight="1" spans="1:16379">
      <c r="A638" s="265" t="s">
        <v>522</v>
      </c>
      <c r="B638" s="266">
        <v>4501</v>
      </c>
      <c r="C638" s="266">
        <f>SUM(C639:C646)</f>
        <v>2947.582918</v>
      </c>
      <c r="D638" s="267">
        <f>C638/B638</f>
        <v>0.654872898911353</v>
      </c>
      <c r="E638" s="268"/>
      <c r="XEY638"/>
    </row>
    <row r="639" s="5" customFormat="1" customHeight="1" spans="1:16379">
      <c r="A639" s="269" t="s">
        <v>81</v>
      </c>
      <c r="B639" s="258">
        <v>163</v>
      </c>
      <c r="C639" s="258">
        <v>158.503538</v>
      </c>
      <c r="D639" s="259">
        <f t="shared" ref="D639:D647" si="19">C639/B639</f>
        <v>0.972414343558282</v>
      </c>
      <c r="E639" s="260"/>
      <c r="XEY639"/>
    </row>
    <row r="640" s="5" customFormat="1" customHeight="1" spans="1:16379">
      <c r="A640" s="269" t="s">
        <v>82</v>
      </c>
      <c r="B640" s="258"/>
      <c r="C640" s="258"/>
      <c r="D640" s="259"/>
      <c r="E640" s="260"/>
      <c r="XEY640"/>
    </row>
    <row r="641" s="5" customFormat="1" customHeight="1" spans="1:16379">
      <c r="A641" s="269" t="s">
        <v>83</v>
      </c>
      <c r="B641" s="258"/>
      <c r="C641" s="258"/>
      <c r="D641" s="259"/>
      <c r="E641" s="260"/>
      <c r="XEY641"/>
    </row>
    <row r="642" s="5" customFormat="1" customHeight="1" spans="1:16379">
      <c r="A642" s="269" t="s">
        <v>523</v>
      </c>
      <c r="B642" s="258">
        <v>457</v>
      </c>
      <c r="C642" s="258">
        <v>371.875</v>
      </c>
      <c r="D642" s="259">
        <f t="shared" si="19"/>
        <v>0.813730853391685</v>
      </c>
      <c r="E642" s="260"/>
      <c r="XEY642"/>
    </row>
    <row r="643" s="251" customFormat="1" customHeight="1" spans="1:40">
      <c r="A643" s="269" t="s">
        <v>524</v>
      </c>
      <c r="B643" s="258">
        <v>130</v>
      </c>
      <c r="C643" s="258">
        <v>175.46746</v>
      </c>
      <c r="D643" s="259">
        <f t="shared" si="19"/>
        <v>1.34974969230769</v>
      </c>
      <c r="E643" s="260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  <c r="AB643" s="5"/>
      <c r="AC643" s="5"/>
      <c r="AD643" s="5"/>
      <c r="AE643" s="5"/>
      <c r="AF643" s="5"/>
      <c r="AG643" s="5"/>
      <c r="AH643" s="5"/>
      <c r="AI643" s="5"/>
      <c r="AJ643" s="5"/>
      <c r="AK643" s="5"/>
      <c r="AL643" s="5"/>
      <c r="AM643" s="5"/>
      <c r="AN643" s="5"/>
    </row>
    <row r="644" s="5" customFormat="1" customHeight="1" spans="1:16379">
      <c r="A644" s="269" t="s">
        <v>525</v>
      </c>
      <c r="B644" s="258"/>
      <c r="C644" s="258"/>
      <c r="D644" s="259"/>
      <c r="E644" s="260"/>
      <c r="XEY644"/>
    </row>
    <row r="645" s="5" customFormat="1" customHeight="1" spans="1:16379">
      <c r="A645" s="269" t="s">
        <v>526</v>
      </c>
      <c r="B645" s="258">
        <v>1576</v>
      </c>
      <c r="C645" s="258">
        <v>989.8</v>
      </c>
      <c r="D645" s="259">
        <f t="shared" si="19"/>
        <v>0.628045685279188</v>
      </c>
      <c r="E645" s="260"/>
      <c r="XEY645"/>
    </row>
    <row r="646" s="5" customFormat="1" customHeight="1" spans="1:16379">
      <c r="A646" s="269" t="s">
        <v>527</v>
      </c>
      <c r="B646" s="258">
        <v>2175</v>
      </c>
      <c r="C646" s="258">
        <v>1251.93692</v>
      </c>
      <c r="D646" s="259">
        <f t="shared" si="19"/>
        <v>0.575603181609195</v>
      </c>
      <c r="E646" s="260"/>
      <c r="XEY646"/>
    </row>
    <row r="647" s="5" customFormat="1" customHeight="1" spans="1:16379">
      <c r="A647" s="265" t="s">
        <v>528</v>
      </c>
      <c r="B647" s="266">
        <v>7</v>
      </c>
      <c r="C647" s="266">
        <f>SUM(C648:C652)</f>
        <v>0</v>
      </c>
      <c r="D647" s="267">
        <f t="shared" si="19"/>
        <v>0</v>
      </c>
      <c r="E647" s="268"/>
      <c r="XEY647"/>
    </row>
    <row r="648" s="251" customFormat="1" customHeight="1" spans="1:40">
      <c r="A648" s="269" t="s">
        <v>81</v>
      </c>
      <c r="B648" s="258"/>
      <c r="C648" s="258"/>
      <c r="D648" s="259"/>
      <c r="E648" s="260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  <c r="AB648" s="5"/>
      <c r="AC648" s="5"/>
      <c r="AD648" s="5"/>
      <c r="AE648" s="5"/>
      <c r="AF648" s="5"/>
      <c r="AG648" s="5"/>
      <c r="AH648" s="5"/>
      <c r="AI648" s="5"/>
      <c r="AJ648" s="5"/>
      <c r="AK648" s="5"/>
      <c r="AL648" s="5"/>
      <c r="AM648" s="5"/>
      <c r="AN648" s="5"/>
    </row>
    <row r="649" s="5" customFormat="1" customHeight="1" spans="1:16379">
      <c r="A649" s="269" t="s">
        <v>82</v>
      </c>
      <c r="B649" s="258"/>
      <c r="C649" s="258"/>
      <c r="D649" s="259"/>
      <c r="E649" s="260"/>
      <c r="XEY649"/>
    </row>
    <row r="650" s="5" customFormat="1" customHeight="1" spans="1:16379">
      <c r="A650" s="269" t="s">
        <v>83</v>
      </c>
      <c r="B650" s="258"/>
      <c r="C650" s="258"/>
      <c r="D650" s="259"/>
      <c r="E650" s="260"/>
      <c r="XEY650"/>
    </row>
    <row r="651" s="251" customFormat="1" customHeight="1" spans="1:40">
      <c r="A651" s="269" t="s">
        <v>90</v>
      </c>
      <c r="B651" s="258"/>
      <c r="C651" s="258"/>
      <c r="D651" s="259"/>
      <c r="E651" s="260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  <c r="AB651" s="5"/>
      <c r="AC651" s="5"/>
      <c r="AD651" s="5"/>
      <c r="AE651" s="5"/>
      <c r="AF651" s="5"/>
      <c r="AG651" s="5"/>
      <c r="AH651" s="5"/>
      <c r="AI651" s="5"/>
      <c r="AJ651" s="5"/>
      <c r="AK651" s="5"/>
      <c r="AL651" s="5"/>
      <c r="AM651" s="5"/>
      <c r="AN651" s="5"/>
    </row>
    <row r="652" s="5" customFormat="1" customHeight="1" spans="1:16379">
      <c r="A652" s="269" t="s">
        <v>529</v>
      </c>
      <c r="B652" s="258">
        <v>7</v>
      </c>
      <c r="C652" s="258"/>
      <c r="D652" s="259">
        <f t="shared" ref="D652:D661" si="20">C652/B652</f>
        <v>0</v>
      </c>
      <c r="E652" s="260"/>
      <c r="XEY652"/>
    </row>
    <row r="653" s="5" customFormat="1" customHeight="1" spans="1:16379">
      <c r="A653" s="265" t="s">
        <v>530</v>
      </c>
      <c r="B653" s="266">
        <v>5052</v>
      </c>
      <c r="C653" s="266">
        <f>SUM(C654:C655)</f>
        <v>5893.7039</v>
      </c>
      <c r="D653" s="267">
        <f t="shared" si="20"/>
        <v>1.16660805621536</v>
      </c>
      <c r="E653" s="268"/>
      <c r="XEY653"/>
    </row>
    <row r="654" s="251" customFormat="1" customHeight="1" spans="1:40">
      <c r="A654" s="269" t="s">
        <v>531</v>
      </c>
      <c r="B654" s="258">
        <v>3323</v>
      </c>
      <c r="C654" s="258">
        <v>3924.9182</v>
      </c>
      <c r="D654" s="259">
        <f t="shared" si="20"/>
        <v>1.18113698465242</v>
      </c>
      <c r="E654" s="260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  <c r="AB654" s="5"/>
      <c r="AC654" s="5"/>
      <c r="AD654" s="5"/>
      <c r="AE654" s="5"/>
      <c r="AF654" s="5"/>
      <c r="AG654" s="5"/>
      <c r="AH654" s="5"/>
      <c r="AI654" s="5"/>
      <c r="AJ654" s="5"/>
      <c r="AK654" s="5"/>
      <c r="AL654" s="5"/>
      <c r="AM654" s="5"/>
      <c r="AN654" s="5"/>
    </row>
    <row r="655" s="5" customFormat="1" customHeight="1" spans="1:16379">
      <c r="A655" s="269" t="s">
        <v>532</v>
      </c>
      <c r="B655" s="258">
        <v>1729</v>
      </c>
      <c r="C655" s="258">
        <v>1968.7857</v>
      </c>
      <c r="D655" s="259">
        <f t="shared" si="20"/>
        <v>1.13868461538462</v>
      </c>
      <c r="E655" s="260"/>
      <c r="XEY655"/>
    </row>
    <row r="656" s="5" customFormat="1" customHeight="1" spans="1:16379">
      <c r="A656" s="265" t="s">
        <v>533</v>
      </c>
      <c r="B656" s="266">
        <v>177</v>
      </c>
      <c r="C656" s="266">
        <f>SUM(C657:C658)</f>
        <v>264.132717</v>
      </c>
      <c r="D656" s="267">
        <f t="shared" si="20"/>
        <v>1.49227523728814</v>
      </c>
      <c r="E656" s="268"/>
      <c r="XEY656"/>
    </row>
    <row r="657" s="251" customFormat="1" customHeight="1" spans="1:40">
      <c r="A657" s="269" t="s">
        <v>534</v>
      </c>
      <c r="B657" s="258">
        <v>173</v>
      </c>
      <c r="C657" s="258">
        <v>242.548</v>
      </c>
      <c r="D657" s="259">
        <f t="shared" si="20"/>
        <v>1.40201156069364</v>
      </c>
      <c r="E657" s="260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5"/>
      <c r="AB657" s="5"/>
      <c r="AC657" s="5"/>
      <c r="AD657" s="5"/>
      <c r="AE657" s="5"/>
      <c r="AF657" s="5"/>
      <c r="AG657" s="5"/>
      <c r="AH657" s="5"/>
      <c r="AI657" s="5"/>
      <c r="AJ657" s="5"/>
      <c r="AK657" s="5"/>
      <c r="AL657" s="5"/>
      <c r="AM657" s="5"/>
      <c r="AN657" s="5"/>
    </row>
    <row r="658" s="5" customFormat="1" customHeight="1" spans="1:16379">
      <c r="A658" s="269" t="s">
        <v>535</v>
      </c>
      <c r="B658" s="258">
        <v>4</v>
      </c>
      <c r="C658" s="258">
        <v>21.584717</v>
      </c>
      <c r="D658" s="259">
        <f t="shared" si="20"/>
        <v>5.39617925</v>
      </c>
      <c r="E658" s="260"/>
      <c r="XEY658"/>
    </row>
    <row r="659" s="5" customFormat="1" customHeight="1" spans="1:16379">
      <c r="A659" s="265" t="s">
        <v>536</v>
      </c>
      <c r="B659" s="266">
        <v>273</v>
      </c>
      <c r="C659" s="266">
        <f>SUM(C660:C661)</f>
        <v>327.553475</v>
      </c>
      <c r="D659" s="267">
        <f t="shared" si="20"/>
        <v>1.19982957875458</v>
      </c>
      <c r="E659" s="268"/>
      <c r="XEY659"/>
    </row>
    <row r="660" s="251" customFormat="1" customHeight="1" spans="1:40">
      <c r="A660" s="269" t="s">
        <v>537</v>
      </c>
      <c r="B660" s="258">
        <v>166</v>
      </c>
      <c r="C660" s="258">
        <v>200.079475</v>
      </c>
      <c r="D660" s="259">
        <f t="shared" si="20"/>
        <v>1.20529804216867</v>
      </c>
      <c r="E660" s="260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5"/>
      <c r="AB660" s="5"/>
      <c r="AC660" s="5"/>
      <c r="AD660" s="5"/>
      <c r="AE660" s="5"/>
      <c r="AF660" s="5"/>
      <c r="AG660" s="5"/>
      <c r="AH660" s="5"/>
      <c r="AI660" s="5"/>
      <c r="AJ660" s="5"/>
      <c r="AK660" s="5"/>
      <c r="AL660" s="5"/>
      <c r="AM660" s="5"/>
      <c r="AN660" s="5"/>
    </row>
    <row r="661" s="5" customFormat="1" customHeight="1" spans="1:16379">
      <c r="A661" s="269" t="s">
        <v>538</v>
      </c>
      <c r="B661" s="258">
        <v>107</v>
      </c>
      <c r="C661" s="258">
        <v>127.474</v>
      </c>
      <c r="D661" s="259">
        <f t="shared" si="20"/>
        <v>1.19134579439252</v>
      </c>
      <c r="E661" s="260"/>
      <c r="XEY661"/>
    </row>
    <row r="662" s="5" customFormat="1" customHeight="1" spans="1:16379">
      <c r="A662" s="265" t="s">
        <v>539</v>
      </c>
      <c r="B662" s="266">
        <v>0</v>
      </c>
      <c r="C662" s="266">
        <f>SUM(C663:C664)</f>
        <v>0</v>
      </c>
      <c r="D662" s="267"/>
      <c r="E662" s="268"/>
      <c r="XEY662"/>
    </row>
    <row r="663" s="251" customFormat="1" customHeight="1" spans="1:40">
      <c r="A663" s="269" t="s">
        <v>540</v>
      </c>
      <c r="B663" s="258"/>
      <c r="C663" s="258"/>
      <c r="D663" s="259"/>
      <c r="E663" s="260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  <c r="AA663" s="5"/>
      <c r="AB663" s="5"/>
      <c r="AC663" s="5"/>
      <c r="AD663" s="5"/>
      <c r="AE663" s="5"/>
      <c r="AF663" s="5"/>
      <c r="AG663" s="5"/>
      <c r="AH663" s="5"/>
      <c r="AI663" s="5"/>
      <c r="AJ663" s="5"/>
      <c r="AK663" s="5"/>
      <c r="AL663" s="5"/>
      <c r="AM663" s="5"/>
      <c r="AN663" s="5"/>
    </row>
    <row r="664" s="5" customFormat="1" customHeight="1" spans="1:16379">
      <c r="A664" s="269" t="s">
        <v>541</v>
      </c>
      <c r="B664" s="258"/>
      <c r="C664" s="258"/>
      <c r="D664" s="259"/>
      <c r="E664" s="260"/>
      <c r="XEY664"/>
    </row>
    <row r="665" s="5" customFormat="1" customHeight="1" spans="1:16379">
      <c r="A665" s="265" t="s">
        <v>542</v>
      </c>
      <c r="B665" s="266">
        <v>782</v>
      </c>
      <c r="C665" s="266">
        <f>SUM(C666:C667)</f>
        <v>728.42</v>
      </c>
      <c r="D665" s="267">
        <f t="shared" ref="D665:D670" si="21">C665/B665</f>
        <v>0.931483375959079</v>
      </c>
      <c r="E665" s="268"/>
      <c r="XEY665"/>
    </row>
    <row r="666" s="5" customFormat="1" customHeight="1" spans="1:16379">
      <c r="A666" s="269" t="s">
        <v>543</v>
      </c>
      <c r="B666" s="258">
        <v>746</v>
      </c>
      <c r="C666" s="258">
        <v>591.62</v>
      </c>
      <c r="D666" s="259">
        <f t="shared" si="21"/>
        <v>0.793056300268096</v>
      </c>
      <c r="E666" s="260"/>
      <c r="XEY666"/>
    </row>
    <row r="667" s="251" customFormat="1" customHeight="1" spans="1:40">
      <c r="A667" s="269" t="s">
        <v>544</v>
      </c>
      <c r="B667" s="258">
        <v>36</v>
      </c>
      <c r="C667" s="258">
        <v>136.8</v>
      </c>
      <c r="D667" s="259">
        <f t="shared" si="21"/>
        <v>3.8</v>
      </c>
      <c r="E667" s="260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5"/>
      <c r="AB667" s="5"/>
      <c r="AC667" s="5"/>
      <c r="AD667" s="5"/>
      <c r="AE667" s="5"/>
      <c r="AF667" s="5"/>
      <c r="AG667" s="5"/>
      <c r="AH667" s="5"/>
      <c r="AI667" s="5"/>
      <c r="AJ667" s="5"/>
      <c r="AK667" s="5"/>
      <c r="AL667" s="5"/>
      <c r="AM667" s="5"/>
      <c r="AN667" s="5"/>
    </row>
    <row r="668" s="5" customFormat="1" customHeight="1" spans="1:16379">
      <c r="A668" s="265" t="s">
        <v>545</v>
      </c>
      <c r="B668" s="266">
        <v>18663</v>
      </c>
      <c r="C668" s="266">
        <f>SUM(C669:C671)</f>
        <v>18915.9</v>
      </c>
      <c r="D668" s="267">
        <f t="shared" si="21"/>
        <v>1.01355087606494</v>
      </c>
      <c r="E668" s="268"/>
      <c r="XEY668"/>
    </row>
    <row r="669" s="5" customFormat="1" customHeight="1" spans="1:16379">
      <c r="A669" s="269" t="s">
        <v>546</v>
      </c>
      <c r="B669" s="258">
        <v>2611</v>
      </c>
      <c r="C669" s="258">
        <v>3745</v>
      </c>
      <c r="D669" s="259">
        <f t="shared" si="21"/>
        <v>1.4343163538874</v>
      </c>
      <c r="E669" s="260"/>
      <c r="XEY669"/>
    </row>
    <row r="670" s="5" customFormat="1" customHeight="1" spans="1:16379">
      <c r="A670" s="269" t="s">
        <v>547</v>
      </c>
      <c r="B670" s="258">
        <v>16052</v>
      </c>
      <c r="C670" s="258">
        <v>15170.9</v>
      </c>
      <c r="D670" s="259">
        <f t="shared" si="21"/>
        <v>0.945109643658111</v>
      </c>
      <c r="E670" s="260"/>
      <c r="XEY670"/>
    </row>
    <row r="671" s="5" customFormat="1" customHeight="1" spans="1:16379">
      <c r="A671" s="269" t="s">
        <v>548</v>
      </c>
      <c r="B671" s="258"/>
      <c r="C671" s="258"/>
      <c r="D671" s="259"/>
      <c r="E671" s="260"/>
      <c r="XEY671"/>
    </row>
    <row r="672" s="251" customFormat="1" customHeight="1" spans="1:40">
      <c r="A672" s="265" t="s">
        <v>549</v>
      </c>
      <c r="B672" s="266">
        <v>0</v>
      </c>
      <c r="C672" s="266">
        <f>SUM(C673:C675)</f>
        <v>0</v>
      </c>
      <c r="D672" s="267"/>
      <c r="E672" s="268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5"/>
      <c r="AB672" s="5"/>
      <c r="AC672" s="5"/>
      <c r="AD672" s="5"/>
      <c r="AE672" s="5"/>
      <c r="AF672" s="5"/>
      <c r="AG672" s="5"/>
      <c r="AH672" s="5"/>
      <c r="AI672" s="5"/>
      <c r="AJ672" s="5"/>
      <c r="AK672" s="5"/>
      <c r="AL672" s="5"/>
      <c r="AM672" s="5"/>
      <c r="AN672" s="5"/>
    </row>
    <row r="673" s="252" customFormat="1" customHeight="1" spans="1:40">
      <c r="A673" s="269" t="s">
        <v>550</v>
      </c>
      <c r="B673" s="258"/>
      <c r="C673" s="258"/>
      <c r="D673" s="259"/>
      <c r="E673" s="260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5"/>
      <c r="AB673" s="5"/>
      <c r="AC673" s="5"/>
      <c r="AD673" s="5"/>
      <c r="AE673" s="5"/>
      <c r="AF673" s="5"/>
      <c r="AG673" s="5"/>
      <c r="AH673" s="5"/>
      <c r="AI673" s="5"/>
      <c r="AJ673" s="5"/>
      <c r="AK673" s="5"/>
      <c r="AL673" s="5"/>
      <c r="AM673" s="5"/>
      <c r="AN673" s="5"/>
    </row>
    <row r="674" s="251" customFormat="1" customHeight="1" spans="1:40">
      <c r="A674" s="269" t="s">
        <v>551</v>
      </c>
      <c r="B674" s="258"/>
      <c r="C674" s="258"/>
      <c r="D674" s="259"/>
      <c r="E674" s="260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5"/>
      <c r="AB674" s="5"/>
      <c r="AC674" s="5"/>
      <c r="AD674" s="5"/>
      <c r="AE674" s="5"/>
      <c r="AF674" s="5"/>
      <c r="AG674" s="5"/>
      <c r="AH674" s="5"/>
      <c r="AI674" s="5"/>
      <c r="AJ674" s="5"/>
      <c r="AK674" s="5"/>
      <c r="AL674" s="5"/>
      <c r="AM674" s="5"/>
      <c r="AN674" s="5"/>
    </row>
    <row r="675" s="5" customFormat="1" customHeight="1" spans="1:16379">
      <c r="A675" s="269" t="s">
        <v>552</v>
      </c>
      <c r="B675" s="258"/>
      <c r="C675" s="258"/>
      <c r="D675" s="259"/>
      <c r="E675" s="260"/>
      <c r="XEY675"/>
    </row>
    <row r="676" s="5" customFormat="1" customHeight="1" spans="1:16379">
      <c r="A676" s="265" t="s">
        <v>553</v>
      </c>
      <c r="B676" s="266">
        <v>813</v>
      </c>
      <c r="C676" s="266">
        <f>SUM(C677:C684)</f>
        <v>753.677031</v>
      </c>
      <c r="D676" s="267">
        <f>C676/B676</f>
        <v>0.927032018450185</v>
      </c>
      <c r="E676" s="268"/>
      <c r="XEY676"/>
    </row>
    <row r="677" s="5" customFormat="1" customHeight="1" spans="1:16379">
      <c r="A677" s="269" t="s">
        <v>81</v>
      </c>
      <c r="B677" s="258">
        <v>185</v>
      </c>
      <c r="C677" s="258">
        <v>183.020314</v>
      </c>
      <c r="D677" s="259">
        <f t="shared" ref="D677:D684" si="22">C677/B677</f>
        <v>0.989298994594595</v>
      </c>
      <c r="E677" s="260"/>
      <c r="XEY677"/>
    </row>
    <row r="678" s="5" customFormat="1" customHeight="1" spans="1:16379">
      <c r="A678" s="269" t="s">
        <v>82</v>
      </c>
      <c r="B678" s="258"/>
      <c r="C678" s="258"/>
      <c r="D678" s="259"/>
      <c r="E678" s="260"/>
      <c r="XEY678"/>
    </row>
    <row r="679" s="251" customFormat="1" customHeight="1" spans="1:40">
      <c r="A679" s="269" t="s">
        <v>83</v>
      </c>
      <c r="B679" s="258"/>
      <c r="C679" s="258"/>
      <c r="D679" s="259"/>
      <c r="E679" s="260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  <c r="AA679" s="5"/>
      <c r="AB679" s="5"/>
      <c r="AC679" s="5"/>
      <c r="AD679" s="5"/>
      <c r="AE679" s="5"/>
      <c r="AF679" s="5"/>
      <c r="AG679" s="5"/>
      <c r="AH679" s="5"/>
      <c r="AI679" s="5"/>
      <c r="AJ679" s="5"/>
      <c r="AK679" s="5"/>
      <c r="AL679" s="5"/>
      <c r="AM679" s="5"/>
      <c r="AN679" s="5"/>
    </row>
    <row r="680" s="5" customFormat="1" customHeight="1" spans="1:16379">
      <c r="A680" s="269" t="s">
        <v>554</v>
      </c>
      <c r="B680" s="258">
        <v>85</v>
      </c>
      <c r="C680" s="258">
        <v>97.44</v>
      </c>
      <c r="D680" s="259">
        <f t="shared" si="22"/>
        <v>1.14635294117647</v>
      </c>
      <c r="E680" s="260"/>
      <c r="XEY680"/>
    </row>
    <row r="681" s="5" customFormat="1" customHeight="1" spans="1:16379">
      <c r="A681" s="269" t="s">
        <v>555</v>
      </c>
      <c r="B681" s="258"/>
      <c r="C681" s="258"/>
      <c r="D681" s="259"/>
      <c r="E681" s="260"/>
      <c r="XEY681"/>
    </row>
    <row r="682" s="5" customFormat="1" customHeight="1" spans="1:16379">
      <c r="A682" s="269" t="s">
        <v>121</v>
      </c>
      <c r="B682" s="258"/>
      <c r="C682" s="258"/>
      <c r="D682" s="259"/>
      <c r="E682" s="260"/>
      <c r="XEY682"/>
    </row>
    <row r="683" s="5" customFormat="1" customHeight="1" spans="1:16379">
      <c r="A683" s="269" t="s">
        <v>90</v>
      </c>
      <c r="B683" s="258">
        <v>450</v>
      </c>
      <c r="C683" s="258">
        <v>447.676917</v>
      </c>
      <c r="D683" s="259">
        <f t="shared" si="22"/>
        <v>0.994837593333333</v>
      </c>
      <c r="E683" s="260"/>
      <c r="XEY683"/>
    </row>
    <row r="684" s="5" customFormat="1" customHeight="1" spans="1:16379">
      <c r="A684" s="269" t="s">
        <v>556</v>
      </c>
      <c r="B684" s="258">
        <v>93</v>
      </c>
      <c r="C684" s="258">
        <v>25.5398</v>
      </c>
      <c r="D684" s="259">
        <f t="shared" si="22"/>
        <v>0.274621505376344</v>
      </c>
      <c r="E684" s="260"/>
      <c r="XEY684"/>
    </row>
    <row r="685" s="5" customFormat="1" customHeight="1" spans="1:16379">
      <c r="A685" s="265" t="s">
        <v>557</v>
      </c>
      <c r="B685" s="266">
        <v>0</v>
      </c>
      <c r="C685" s="266">
        <f>SUM(C686:C687)</f>
        <v>0</v>
      </c>
      <c r="D685" s="267"/>
      <c r="E685" s="268"/>
      <c r="XEY685"/>
    </row>
    <row r="686" s="5" customFormat="1" customHeight="1" spans="1:16379">
      <c r="A686" s="269" t="s">
        <v>558</v>
      </c>
      <c r="B686" s="258"/>
      <c r="C686" s="258"/>
      <c r="D686" s="259"/>
      <c r="E686" s="260"/>
      <c r="XEY686"/>
    </row>
    <row r="687" s="5" customFormat="1" customHeight="1" spans="1:16379">
      <c r="A687" s="269" t="s">
        <v>559</v>
      </c>
      <c r="B687" s="258"/>
      <c r="C687" s="258"/>
      <c r="D687" s="259"/>
      <c r="E687" s="260"/>
      <c r="XEY687"/>
    </row>
    <row r="688" s="5" customFormat="1" customHeight="1" spans="1:16379">
      <c r="A688" s="265" t="s">
        <v>560</v>
      </c>
      <c r="B688" s="266">
        <v>16294</v>
      </c>
      <c r="C688" s="266">
        <f>SUM(C689)</f>
        <v>15900</v>
      </c>
      <c r="D688" s="267">
        <f>C688/B688</f>
        <v>0.97581931999509</v>
      </c>
      <c r="E688" s="268"/>
      <c r="XEY688"/>
    </row>
    <row r="689" s="5" customFormat="1" customHeight="1" spans="1:16379">
      <c r="A689" s="269" t="s">
        <v>561</v>
      </c>
      <c r="B689" s="258">
        <v>16294</v>
      </c>
      <c r="C689" s="258">
        <v>15900</v>
      </c>
      <c r="D689" s="259">
        <f>C689/B689</f>
        <v>0.97581931999509</v>
      </c>
      <c r="E689" s="260"/>
      <c r="XEY689"/>
    </row>
    <row r="690" s="5" customFormat="1" customHeight="1" spans="1:16379">
      <c r="A690" s="261" t="s">
        <v>562</v>
      </c>
      <c r="B690" s="262">
        <v>58656</v>
      </c>
      <c r="C690" s="262">
        <f>SUM(C691,C696,C711,C715,C727,C731,C736,C740,C744,C747,C756,C758,C769)</f>
        <v>45912.281927</v>
      </c>
      <c r="D690" s="263">
        <f>C690/B690</f>
        <v>0.782738030670349</v>
      </c>
      <c r="E690" s="264"/>
      <c r="XEY690"/>
    </row>
    <row r="691" s="5" customFormat="1" customHeight="1" spans="1:16379">
      <c r="A691" s="265" t="s">
        <v>563</v>
      </c>
      <c r="B691" s="266">
        <v>922</v>
      </c>
      <c r="C691" s="266">
        <f>SUM(C692:C695)</f>
        <v>793.428722</v>
      </c>
      <c r="D691" s="267">
        <f>C691/B691</f>
        <v>0.860551759219089</v>
      </c>
      <c r="E691" s="268"/>
      <c r="XEY691"/>
    </row>
    <row r="692" s="5" customFormat="1" customHeight="1" spans="1:16379">
      <c r="A692" s="269" t="s">
        <v>81</v>
      </c>
      <c r="B692" s="258">
        <v>759</v>
      </c>
      <c r="C692" s="258">
        <v>793.428722</v>
      </c>
      <c r="D692" s="259">
        <f>C692/B692</f>
        <v>1.04536063504611</v>
      </c>
      <c r="E692" s="260"/>
      <c r="XEY692"/>
    </row>
    <row r="693" s="5" customFormat="1" customHeight="1" spans="1:16379">
      <c r="A693" s="269" t="s">
        <v>82</v>
      </c>
      <c r="B693" s="258"/>
      <c r="C693" s="258"/>
      <c r="D693" s="259"/>
      <c r="E693" s="260"/>
      <c r="XEY693"/>
    </row>
    <row r="694" s="5" customFormat="1" customHeight="1" spans="1:16379">
      <c r="A694" s="269" t="s">
        <v>83</v>
      </c>
      <c r="B694" s="258"/>
      <c r="C694" s="258"/>
      <c r="D694" s="259"/>
      <c r="E694" s="260"/>
      <c r="XEY694"/>
    </row>
    <row r="695" s="5" customFormat="1" customHeight="1" spans="1:16379">
      <c r="A695" s="269" t="s">
        <v>564</v>
      </c>
      <c r="B695" s="258">
        <v>163</v>
      </c>
      <c r="C695" s="258"/>
      <c r="D695" s="259">
        <f>C695/B695</f>
        <v>0</v>
      </c>
      <c r="E695" s="260"/>
      <c r="XEY695"/>
    </row>
    <row r="696" s="251" customFormat="1" customHeight="1" spans="1:40">
      <c r="A696" s="265" t="s">
        <v>565</v>
      </c>
      <c r="B696" s="266">
        <v>1031</v>
      </c>
      <c r="C696" s="266">
        <f>SUM(C697:C710)</f>
        <v>374.842185</v>
      </c>
      <c r="D696" s="267">
        <f>C696/B696</f>
        <v>0.363571469447139</v>
      </c>
      <c r="E696" s="268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  <c r="AA696" s="5"/>
      <c r="AB696" s="5"/>
      <c r="AC696" s="5"/>
      <c r="AD696" s="5"/>
      <c r="AE696" s="5"/>
      <c r="AF696" s="5"/>
      <c r="AG696" s="5"/>
      <c r="AH696" s="5"/>
      <c r="AI696" s="5"/>
      <c r="AJ696" s="5"/>
      <c r="AK696" s="5"/>
      <c r="AL696" s="5"/>
      <c r="AM696" s="5"/>
      <c r="AN696" s="5"/>
    </row>
    <row r="697" s="5" customFormat="1" customHeight="1" spans="1:16379">
      <c r="A697" s="269" t="s">
        <v>566</v>
      </c>
      <c r="B697" s="258">
        <v>749</v>
      </c>
      <c r="C697" s="258">
        <v>254.884188</v>
      </c>
      <c r="D697" s="259">
        <f>C697/B697</f>
        <v>0.340299316421896</v>
      </c>
      <c r="E697" s="260"/>
      <c r="XEY697"/>
    </row>
    <row r="698" s="5" customFormat="1" customHeight="1" spans="1:16379">
      <c r="A698" s="269" t="s">
        <v>567</v>
      </c>
      <c r="B698" s="258">
        <v>282</v>
      </c>
      <c r="C698" s="258">
        <v>119.957997</v>
      </c>
      <c r="D698" s="259">
        <f>C698/B698</f>
        <v>0.425382968085106</v>
      </c>
      <c r="E698" s="260"/>
      <c r="XEY698"/>
    </row>
    <row r="699" s="5" customFormat="1" customHeight="1" spans="1:16379">
      <c r="A699" s="269" t="s">
        <v>568</v>
      </c>
      <c r="B699" s="258"/>
      <c r="C699" s="258"/>
      <c r="D699" s="259"/>
      <c r="E699" s="260"/>
      <c r="XEY699"/>
    </row>
    <row r="700" s="251" customFormat="1" customHeight="1" spans="1:40">
      <c r="A700" s="269" t="s">
        <v>569</v>
      </c>
      <c r="B700" s="258"/>
      <c r="C700" s="258"/>
      <c r="D700" s="259"/>
      <c r="E700" s="260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  <c r="AA700" s="5"/>
      <c r="AB700" s="5"/>
      <c r="AC700" s="5"/>
      <c r="AD700" s="5"/>
      <c r="AE700" s="5"/>
      <c r="AF700" s="5"/>
      <c r="AG700" s="5"/>
      <c r="AH700" s="5"/>
      <c r="AI700" s="5"/>
      <c r="AJ700" s="5"/>
      <c r="AK700" s="5"/>
      <c r="AL700" s="5"/>
      <c r="AM700" s="5"/>
      <c r="AN700" s="5"/>
    </row>
    <row r="701" s="5" customFormat="1" customHeight="1" spans="1:16379">
      <c r="A701" s="269" t="s">
        <v>570</v>
      </c>
      <c r="B701" s="258"/>
      <c r="C701" s="258"/>
      <c r="D701" s="259"/>
      <c r="E701" s="260"/>
      <c r="XEY701"/>
    </row>
    <row r="702" s="5" customFormat="1" customHeight="1" spans="1:16379">
      <c r="A702" s="269" t="s">
        <v>571</v>
      </c>
      <c r="B702" s="258"/>
      <c r="C702" s="258"/>
      <c r="D702" s="259"/>
      <c r="E702" s="260"/>
      <c r="XEY702"/>
    </row>
    <row r="703" s="5" customFormat="1" customHeight="1" spans="1:16379">
      <c r="A703" s="269" t="s">
        <v>572</v>
      </c>
      <c r="B703" s="258"/>
      <c r="C703" s="258"/>
      <c r="D703" s="259"/>
      <c r="E703" s="260"/>
      <c r="XEY703"/>
    </row>
    <row r="704" s="5" customFormat="1" customHeight="1" spans="1:16379">
      <c r="A704" s="269" t="s">
        <v>573</v>
      </c>
      <c r="B704" s="258"/>
      <c r="C704" s="258"/>
      <c r="D704" s="259"/>
      <c r="E704" s="260"/>
      <c r="XEY704"/>
    </row>
    <row r="705" s="5" customFormat="1" customHeight="1" spans="1:16379">
      <c r="A705" s="269" t="s">
        <v>574</v>
      </c>
      <c r="B705" s="258"/>
      <c r="C705" s="258"/>
      <c r="D705" s="259"/>
      <c r="E705" s="260"/>
      <c r="XEY705"/>
    </row>
    <row r="706" s="5" customFormat="1" customHeight="1" spans="1:16379">
      <c r="A706" s="269" t="s">
        <v>575</v>
      </c>
      <c r="B706" s="258"/>
      <c r="C706" s="258"/>
      <c r="D706" s="259"/>
      <c r="E706" s="260"/>
      <c r="XEY706"/>
    </row>
    <row r="707" s="5" customFormat="1" customHeight="1" spans="1:16379">
      <c r="A707" s="269" t="s">
        <v>576</v>
      </c>
      <c r="B707" s="258"/>
      <c r="C707" s="258"/>
      <c r="D707" s="259"/>
      <c r="E707" s="260"/>
      <c r="XEY707"/>
    </row>
    <row r="708" s="5" customFormat="1" customHeight="1" spans="1:16379">
      <c r="A708" s="269" t="s">
        <v>577</v>
      </c>
      <c r="B708" s="258"/>
      <c r="C708" s="258"/>
      <c r="D708" s="259"/>
      <c r="E708" s="260"/>
      <c r="XEY708"/>
    </row>
    <row r="709" s="5" customFormat="1" customHeight="1" spans="1:16379">
      <c r="A709" s="269" t="s">
        <v>578</v>
      </c>
      <c r="B709" s="258"/>
      <c r="C709" s="258"/>
      <c r="D709" s="259"/>
      <c r="E709" s="260"/>
      <c r="XEY709"/>
    </row>
    <row r="710" s="5" customFormat="1" customHeight="1" spans="1:16379">
      <c r="A710" s="269" t="s">
        <v>579</v>
      </c>
      <c r="B710" s="258"/>
      <c r="C710" s="258"/>
      <c r="D710" s="259"/>
      <c r="E710" s="260"/>
      <c r="XEY710"/>
    </row>
    <row r="711" s="5" customFormat="1" customHeight="1" spans="1:16379">
      <c r="A711" s="265" t="s">
        <v>580</v>
      </c>
      <c r="B711" s="266">
        <v>8749</v>
      </c>
      <c r="C711" s="266">
        <f>SUM(C712:C714)</f>
        <v>6870.629718</v>
      </c>
      <c r="D711" s="267">
        <f>C711/B711</f>
        <v>0.785304574008458</v>
      </c>
      <c r="E711" s="268"/>
      <c r="XEY711"/>
    </row>
    <row r="712" s="5" customFormat="1" customHeight="1" spans="1:16379">
      <c r="A712" s="269" t="s">
        <v>581</v>
      </c>
      <c r="B712" s="258">
        <v>8560</v>
      </c>
      <c r="C712" s="258">
        <v>6870.629718</v>
      </c>
      <c r="D712" s="259">
        <f>C712/B712</f>
        <v>0.80264365864486</v>
      </c>
      <c r="E712" s="260"/>
      <c r="XEY712"/>
    </row>
    <row r="713" s="251" customFormat="1" customHeight="1" spans="1:40">
      <c r="A713" s="269" t="s">
        <v>582</v>
      </c>
      <c r="B713" s="258"/>
      <c r="C713" s="258"/>
      <c r="D713" s="259"/>
      <c r="E713" s="260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  <c r="AA713" s="5"/>
      <c r="AB713" s="5"/>
      <c r="AC713" s="5"/>
      <c r="AD713" s="5"/>
      <c r="AE713" s="5"/>
      <c r="AF713" s="5"/>
      <c r="AG713" s="5"/>
      <c r="AH713" s="5"/>
      <c r="AI713" s="5"/>
      <c r="AJ713" s="5"/>
      <c r="AK713" s="5"/>
      <c r="AL713" s="5"/>
      <c r="AM713" s="5"/>
      <c r="AN713" s="5"/>
    </row>
    <row r="714" s="251" customFormat="1" customHeight="1" spans="1:40">
      <c r="A714" s="269" t="s">
        <v>583</v>
      </c>
      <c r="B714" s="258">
        <v>189</v>
      </c>
      <c r="C714" s="258"/>
      <c r="D714" s="259">
        <f>C714/B714</f>
        <v>0</v>
      </c>
      <c r="E714" s="260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  <c r="AA714" s="5"/>
      <c r="AB714" s="5"/>
      <c r="AC714" s="5"/>
      <c r="AD714" s="5"/>
      <c r="AE714" s="5"/>
      <c r="AF714" s="5"/>
      <c r="AG714" s="5"/>
      <c r="AH714" s="5"/>
      <c r="AI714" s="5"/>
      <c r="AJ714" s="5"/>
      <c r="AK714" s="5"/>
      <c r="AL714" s="5"/>
      <c r="AM714" s="5"/>
      <c r="AN714" s="5"/>
    </row>
    <row r="715" s="5" customFormat="1" customHeight="1" spans="1:16379">
      <c r="A715" s="265" t="s">
        <v>584</v>
      </c>
      <c r="B715" s="266">
        <v>11809</v>
      </c>
      <c r="C715" s="266">
        <f>SUM(C716:C726)</f>
        <v>9176.523685</v>
      </c>
      <c r="D715" s="267">
        <f>C715/B715</f>
        <v>0.777078811499703</v>
      </c>
      <c r="E715" s="268"/>
      <c r="XEY715"/>
    </row>
    <row r="716" s="5" customFormat="1" customHeight="1" spans="1:16379">
      <c r="A716" s="269" t="s">
        <v>585</v>
      </c>
      <c r="B716" s="258">
        <v>1231</v>
      </c>
      <c r="C716" s="258">
        <v>1291.773121</v>
      </c>
      <c r="D716" s="259">
        <f t="shared" ref="D716:D727" si="23">C716/B716</f>
        <v>1.04936890414297</v>
      </c>
      <c r="E716" s="260"/>
      <c r="XEY716"/>
    </row>
    <row r="717" s="251" customFormat="1" customHeight="1" spans="1:40">
      <c r="A717" s="269" t="s">
        <v>586</v>
      </c>
      <c r="B717" s="258">
        <v>693</v>
      </c>
      <c r="C717" s="258">
        <v>598.326528</v>
      </c>
      <c r="D717" s="259">
        <f t="shared" si="23"/>
        <v>0.863386043290043</v>
      </c>
      <c r="E717" s="260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  <c r="AA717" s="5"/>
      <c r="AB717" s="5"/>
      <c r="AC717" s="5"/>
      <c r="AD717" s="5"/>
      <c r="AE717" s="5"/>
      <c r="AF717" s="5"/>
      <c r="AG717" s="5"/>
      <c r="AH717" s="5"/>
      <c r="AI717" s="5"/>
      <c r="AJ717" s="5"/>
      <c r="AK717" s="5"/>
      <c r="AL717" s="5"/>
      <c r="AM717" s="5"/>
      <c r="AN717" s="5"/>
    </row>
    <row r="718" s="5" customFormat="1" customHeight="1" spans="1:16379">
      <c r="A718" s="269" t="s">
        <v>587</v>
      </c>
      <c r="B718" s="258">
        <v>1236</v>
      </c>
      <c r="C718" s="258">
        <v>1231.596405</v>
      </c>
      <c r="D718" s="259">
        <f t="shared" si="23"/>
        <v>0.996437220873786</v>
      </c>
      <c r="E718" s="260"/>
      <c r="XEY718"/>
    </row>
    <row r="719" s="5" customFormat="1" customHeight="1" spans="1:16379">
      <c r="A719" s="269" t="s">
        <v>588</v>
      </c>
      <c r="B719" s="258"/>
      <c r="C719" s="258"/>
      <c r="D719" s="259"/>
      <c r="E719" s="260"/>
      <c r="XEY719"/>
    </row>
    <row r="720" s="5" customFormat="1" customHeight="1" spans="1:16379">
      <c r="A720" s="269" t="s">
        <v>589</v>
      </c>
      <c r="B720" s="258"/>
      <c r="C720" s="258"/>
      <c r="D720" s="259"/>
      <c r="E720" s="260"/>
      <c r="XEY720"/>
    </row>
    <row r="721" s="251" customFormat="1" customHeight="1" spans="1:40">
      <c r="A721" s="269" t="s">
        <v>590</v>
      </c>
      <c r="B721" s="258"/>
      <c r="C721" s="258"/>
      <c r="D721" s="259"/>
      <c r="E721" s="260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  <c r="AA721" s="5"/>
      <c r="AB721" s="5"/>
      <c r="AC721" s="5"/>
      <c r="AD721" s="5"/>
      <c r="AE721" s="5"/>
      <c r="AF721" s="5"/>
      <c r="AG721" s="5"/>
      <c r="AH721" s="5"/>
      <c r="AI721" s="5"/>
      <c r="AJ721" s="5"/>
      <c r="AK721" s="5"/>
      <c r="AL721" s="5"/>
      <c r="AM721" s="5"/>
      <c r="AN721" s="5"/>
    </row>
    <row r="722" s="5" customFormat="1" customHeight="1" spans="1:16379">
      <c r="A722" s="269" t="s">
        <v>591</v>
      </c>
      <c r="B722" s="258"/>
      <c r="C722" s="258"/>
      <c r="D722" s="259"/>
      <c r="E722" s="260"/>
      <c r="XEY722"/>
    </row>
    <row r="723" s="5" customFormat="1" customHeight="1" spans="1:16379">
      <c r="A723" s="269" t="s">
        <v>592</v>
      </c>
      <c r="B723" s="258">
        <v>5346</v>
      </c>
      <c r="C723" s="258">
        <v>5604.96</v>
      </c>
      <c r="D723" s="259">
        <f t="shared" si="23"/>
        <v>1.04843995510662</v>
      </c>
      <c r="E723" s="260"/>
      <c r="XEY723"/>
    </row>
    <row r="724" s="5" customFormat="1" customHeight="1" spans="1:16379">
      <c r="A724" s="269" t="s">
        <v>593</v>
      </c>
      <c r="B724" s="258">
        <v>665</v>
      </c>
      <c r="C724" s="258">
        <v>440.151231</v>
      </c>
      <c r="D724" s="259">
        <f t="shared" si="23"/>
        <v>0.66188155037594</v>
      </c>
      <c r="E724" s="260"/>
      <c r="XEY724"/>
    </row>
    <row r="725" s="5" customFormat="1" customHeight="1" spans="1:16379">
      <c r="A725" s="269" t="s">
        <v>594</v>
      </c>
      <c r="B725" s="258">
        <v>2033</v>
      </c>
      <c r="C725" s="258"/>
      <c r="D725" s="259">
        <f t="shared" si="23"/>
        <v>0</v>
      </c>
      <c r="E725" s="260"/>
      <c r="XEY725"/>
    </row>
    <row r="726" s="5" customFormat="1" customHeight="1" spans="1:16379">
      <c r="A726" s="269" t="s">
        <v>595</v>
      </c>
      <c r="B726" s="258">
        <v>605</v>
      </c>
      <c r="C726" s="258">
        <v>9.7164</v>
      </c>
      <c r="D726" s="259">
        <f t="shared" si="23"/>
        <v>0.0160601652892562</v>
      </c>
      <c r="E726" s="260"/>
      <c r="XEY726"/>
    </row>
    <row r="727" s="5" customFormat="1" customHeight="1" spans="1:16379">
      <c r="A727" s="265" t="s">
        <v>596</v>
      </c>
      <c r="B727" s="266">
        <v>4212</v>
      </c>
      <c r="C727" s="266">
        <f>SUM(C728:C730)</f>
        <v>3381.98</v>
      </c>
      <c r="D727" s="267">
        <f t="shared" si="23"/>
        <v>0.802939221272555</v>
      </c>
      <c r="E727" s="268"/>
      <c r="XEY727"/>
    </row>
    <row r="728" s="251" customFormat="1" customHeight="1" spans="1:40">
      <c r="A728" s="269" t="s">
        <v>597</v>
      </c>
      <c r="B728" s="258"/>
      <c r="C728" s="258"/>
      <c r="D728" s="259"/>
      <c r="E728" s="260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  <c r="AA728" s="5"/>
      <c r="AB728" s="5"/>
      <c r="AC728" s="5"/>
      <c r="AD728" s="5"/>
      <c r="AE728" s="5"/>
      <c r="AF728" s="5"/>
      <c r="AG728" s="5"/>
      <c r="AH728" s="5"/>
      <c r="AI728" s="5"/>
      <c r="AJ728" s="5"/>
      <c r="AK728" s="5"/>
      <c r="AL728" s="5"/>
      <c r="AM728" s="5"/>
      <c r="AN728" s="5"/>
    </row>
    <row r="729" s="5" customFormat="1" customHeight="1" spans="1:16379">
      <c r="A729" s="269" t="s">
        <v>598</v>
      </c>
      <c r="B729" s="258">
        <v>4128</v>
      </c>
      <c r="C729" s="258">
        <v>3381.98</v>
      </c>
      <c r="D729" s="259">
        <f t="shared" ref="D729:D738" si="24">C729/B729</f>
        <v>0.819278100775194</v>
      </c>
      <c r="E729" s="260"/>
      <c r="XEY729"/>
    </row>
    <row r="730" s="5" customFormat="1" customHeight="1" spans="1:16379">
      <c r="A730" s="269" t="s">
        <v>599</v>
      </c>
      <c r="B730" s="258">
        <v>84</v>
      </c>
      <c r="C730" s="258"/>
      <c r="D730" s="259">
        <f t="shared" si="24"/>
        <v>0</v>
      </c>
      <c r="E730" s="260"/>
      <c r="XEY730"/>
    </row>
    <row r="731" s="5" customFormat="1" customHeight="1" spans="1:16379">
      <c r="A731" s="265" t="s">
        <v>600</v>
      </c>
      <c r="B731" s="266">
        <v>15314</v>
      </c>
      <c r="C731" s="266">
        <f>SUM(C732:C735)</f>
        <v>9180.37923</v>
      </c>
      <c r="D731" s="267">
        <f t="shared" si="24"/>
        <v>0.599476245918767</v>
      </c>
      <c r="E731" s="268"/>
      <c r="XEY731"/>
    </row>
    <row r="732" s="5" customFormat="1" customHeight="1" spans="1:16379">
      <c r="A732" s="269" t="s">
        <v>601</v>
      </c>
      <c r="B732" s="258">
        <v>4857</v>
      </c>
      <c r="C732" s="258">
        <v>4914.620576</v>
      </c>
      <c r="D732" s="259">
        <f t="shared" si="24"/>
        <v>1.01186340868849</v>
      </c>
      <c r="E732" s="260"/>
      <c r="XEY732"/>
    </row>
    <row r="733" s="251" customFormat="1" customHeight="1" spans="1:40">
      <c r="A733" s="269" t="s">
        <v>602</v>
      </c>
      <c r="B733" s="258">
        <v>9567</v>
      </c>
      <c r="C733" s="258">
        <v>3287.37433</v>
      </c>
      <c r="D733" s="259">
        <f t="shared" si="24"/>
        <v>0.343616006062507</v>
      </c>
      <c r="E733" s="260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  <c r="AA733" s="5"/>
      <c r="AB733" s="5"/>
      <c r="AC733" s="5"/>
      <c r="AD733" s="5"/>
      <c r="AE733" s="5"/>
      <c r="AF733" s="5"/>
      <c r="AG733" s="5"/>
      <c r="AH733" s="5"/>
      <c r="AI733" s="5"/>
      <c r="AJ733" s="5"/>
      <c r="AK733" s="5"/>
      <c r="AL733" s="5"/>
      <c r="AM733" s="5"/>
      <c r="AN733" s="5"/>
    </row>
    <row r="734" s="5" customFormat="1" customHeight="1" spans="1:16379">
      <c r="A734" s="269" t="s">
        <v>603</v>
      </c>
      <c r="B734" s="258">
        <v>889</v>
      </c>
      <c r="C734" s="258">
        <v>891.431593</v>
      </c>
      <c r="D734" s="259">
        <f t="shared" si="24"/>
        <v>1.00273520022497</v>
      </c>
      <c r="E734" s="260"/>
      <c r="XEY734"/>
    </row>
    <row r="735" s="5" customFormat="1" customHeight="1" spans="1:16379">
      <c r="A735" s="269" t="s">
        <v>604</v>
      </c>
      <c r="B735" s="258">
        <v>1</v>
      </c>
      <c r="C735" s="258">
        <v>86.952731</v>
      </c>
      <c r="D735" s="259">
        <f t="shared" si="24"/>
        <v>86.952731</v>
      </c>
      <c r="E735" s="260"/>
      <c r="XEY735"/>
    </row>
    <row r="736" s="5" customFormat="1" customHeight="1" spans="1:16379">
      <c r="A736" s="265" t="s">
        <v>605</v>
      </c>
      <c r="B736" s="266">
        <v>13945</v>
      </c>
      <c r="C736" s="266">
        <f>SUM(C737:C739)</f>
        <v>14013.9</v>
      </c>
      <c r="D736" s="267">
        <f t="shared" si="24"/>
        <v>1.0049408390104</v>
      </c>
      <c r="E736" s="268"/>
      <c r="XEY736"/>
    </row>
    <row r="737" s="5" customFormat="1" customHeight="1" spans="1:16379">
      <c r="A737" s="269" t="s">
        <v>606</v>
      </c>
      <c r="B737" s="258">
        <v>16</v>
      </c>
      <c r="C737" s="258">
        <v>24.4</v>
      </c>
      <c r="D737" s="259">
        <f t="shared" si="24"/>
        <v>1.525</v>
      </c>
      <c r="E737" s="260"/>
      <c r="XEY737"/>
    </row>
    <row r="738" s="5" customFormat="1" customHeight="1" spans="1:16379">
      <c r="A738" s="269" t="s">
        <v>607</v>
      </c>
      <c r="B738" s="258">
        <v>13929</v>
      </c>
      <c r="C738" s="258">
        <v>13989.5</v>
      </c>
      <c r="D738" s="259">
        <f t="shared" si="24"/>
        <v>1.00434345609879</v>
      </c>
      <c r="E738" s="260"/>
      <c r="XEY738"/>
    </row>
    <row r="739" s="251" customFormat="1" customHeight="1" spans="1:40">
      <c r="A739" s="269" t="s">
        <v>608</v>
      </c>
      <c r="B739" s="258"/>
      <c r="C739" s="258"/>
      <c r="D739" s="259"/>
      <c r="E739" s="260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  <c r="AA739" s="5"/>
      <c r="AB739" s="5"/>
      <c r="AC739" s="5"/>
      <c r="AD739" s="5"/>
      <c r="AE739" s="5"/>
      <c r="AF739" s="5"/>
      <c r="AG739" s="5"/>
      <c r="AH739" s="5"/>
      <c r="AI739" s="5"/>
      <c r="AJ739" s="5"/>
      <c r="AK739" s="5"/>
      <c r="AL739" s="5"/>
      <c r="AM739" s="5"/>
      <c r="AN739" s="5"/>
    </row>
    <row r="740" s="5" customFormat="1" customHeight="1" spans="1:16379">
      <c r="A740" s="265" t="s">
        <v>609</v>
      </c>
      <c r="B740" s="266">
        <v>1621</v>
      </c>
      <c r="C740" s="266">
        <f>SUM(C741:C743)</f>
        <v>880.8</v>
      </c>
      <c r="D740" s="267">
        <f>C740/B740</f>
        <v>0.543368291178285</v>
      </c>
      <c r="E740" s="268"/>
      <c r="XEY740"/>
    </row>
    <row r="741" s="5" customFormat="1" customHeight="1" spans="1:16379">
      <c r="A741" s="269" t="s">
        <v>610</v>
      </c>
      <c r="B741" s="258">
        <v>965</v>
      </c>
      <c r="C741" s="258">
        <v>492</v>
      </c>
      <c r="D741" s="259">
        <f>C741/B741</f>
        <v>0.509844559585492</v>
      </c>
      <c r="E741" s="260"/>
      <c r="XEY741"/>
    </row>
    <row r="742" s="5" customFormat="1" customHeight="1" spans="1:16379">
      <c r="A742" s="269" t="s">
        <v>611</v>
      </c>
      <c r="B742" s="258"/>
      <c r="C742" s="258"/>
      <c r="D742" s="259"/>
      <c r="E742" s="260"/>
      <c r="XEY742"/>
    </row>
    <row r="743" s="251" customFormat="1" customHeight="1" spans="1:40">
      <c r="A743" s="269" t="s">
        <v>612</v>
      </c>
      <c r="B743" s="258">
        <v>656</v>
      </c>
      <c r="C743" s="258">
        <v>388.8</v>
      </c>
      <c r="D743" s="259">
        <f>C743/B743</f>
        <v>0.592682926829268</v>
      </c>
      <c r="E743" s="260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  <c r="AA743" s="5"/>
      <c r="AB743" s="5"/>
      <c r="AC743" s="5"/>
      <c r="AD743" s="5"/>
      <c r="AE743" s="5"/>
      <c r="AF743" s="5"/>
      <c r="AG743" s="5"/>
      <c r="AH743" s="5"/>
      <c r="AI743" s="5"/>
      <c r="AJ743" s="5"/>
      <c r="AK743" s="5"/>
      <c r="AL743" s="5"/>
      <c r="AM743" s="5"/>
      <c r="AN743" s="5"/>
    </row>
    <row r="744" s="5" customFormat="1" customHeight="1" spans="1:16379">
      <c r="A744" s="265" t="s">
        <v>613</v>
      </c>
      <c r="B744" s="266">
        <v>208</v>
      </c>
      <c r="C744" s="266">
        <f>SUM(C745:C746)</f>
        <v>212.9</v>
      </c>
      <c r="D744" s="267">
        <f>C744/B744</f>
        <v>1.02355769230769</v>
      </c>
      <c r="E744" s="268"/>
      <c r="XEY744"/>
    </row>
    <row r="745" s="5" customFormat="1" customHeight="1" spans="1:16379">
      <c r="A745" s="269" t="s">
        <v>614</v>
      </c>
      <c r="B745" s="258">
        <v>173</v>
      </c>
      <c r="C745" s="258">
        <v>208.5</v>
      </c>
      <c r="D745" s="259">
        <f>C745/B745</f>
        <v>1.20520231213873</v>
      </c>
      <c r="E745" s="260"/>
      <c r="XEY745"/>
    </row>
    <row r="746" s="251" customFormat="1" customHeight="1" spans="1:40">
      <c r="A746" s="269" t="s">
        <v>615</v>
      </c>
      <c r="B746" s="258">
        <v>35</v>
      </c>
      <c r="C746" s="258">
        <v>4.4</v>
      </c>
      <c r="D746" s="259">
        <f>C746/B746</f>
        <v>0.125714285714286</v>
      </c>
      <c r="E746" s="260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  <c r="AA746" s="5"/>
      <c r="AB746" s="5"/>
      <c r="AC746" s="5"/>
      <c r="AD746" s="5"/>
      <c r="AE746" s="5"/>
      <c r="AF746" s="5"/>
      <c r="AG746" s="5"/>
      <c r="AH746" s="5"/>
      <c r="AI746" s="5"/>
      <c r="AJ746" s="5"/>
      <c r="AK746" s="5"/>
      <c r="AL746" s="5"/>
      <c r="AM746" s="5"/>
      <c r="AN746" s="5"/>
    </row>
    <row r="747" s="252" customFormat="1" customHeight="1" spans="1:40">
      <c r="A747" s="265" t="s">
        <v>616</v>
      </c>
      <c r="B747" s="266">
        <v>253</v>
      </c>
      <c r="C747" s="266">
        <f>SUM(C748:C755)</f>
        <v>1026.898387</v>
      </c>
      <c r="D747" s="267">
        <f>C747/B747</f>
        <v>4.05888690513834</v>
      </c>
      <c r="E747" s="268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  <c r="AA747" s="5"/>
      <c r="AB747" s="5"/>
      <c r="AC747" s="5"/>
      <c r="AD747" s="5"/>
      <c r="AE747" s="5"/>
      <c r="AF747" s="5"/>
      <c r="AG747" s="5"/>
      <c r="AH747" s="5"/>
      <c r="AI747" s="5"/>
      <c r="AJ747" s="5"/>
      <c r="AK747" s="5"/>
      <c r="AL747" s="5"/>
      <c r="AM747" s="5"/>
      <c r="AN747" s="5"/>
    </row>
    <row r="748" s="251" customFormat="1" customHeight="1" spans="1:40">
      <c r="A748" s="269" t="s">
        <v>81</v>
      </c>
      <c r="B748" s="258">
        <v>191</v>
      </c>
      <c r="C748" s="258">
        <v>181.457825</v>
      </c>
      <c r="D748" s="259">
        <f t="shared" ref="D748:D755" si="25">C748/B748</f>
        <v>0.950040968586388</v>
      </c>
      <c r="E748" s="260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  <c r="AA748" s="5"/>
      <c r="AB748" s="5"/>
      <c r="AC748" s="5"/>
      <c r="AD748" s="5"/>
      <c r="AE748" s="5"/>
      <c r="AF748" s="5"/>
      <c r="AG748" s="5"/>
      <c r="AH748" s="5"/>
      <c r="AI748" s="5"/>
      <c r="AJ748" s="5"/>
      <c r="AK748" s="5"/>
      <c r="AL748" s="5"/>
      <c r="AM748" s="5"/>
      <c r="AN748" s="5"/>
    </row>
    <row r="749" s="5" customFormat="1" customHeight="1" spans="1:16379">
      <c r="A749" s="269" t="s">
        <v>82</v>
      </c>
      <c r="B749" s="258">
        <v>2</v>
      </c>
      <c r="C749" s="258"/>
      <c r="D749" s="259">
        <f t="shared" si="25"/>
        <v>0</v>
      </c>
      <c r="E749" s="260"/>
      <c r="XEY749"/>
    </row>
    <row r="750" s="5" customFormat="1" customHeight="1" spans="1:16379">
      <c r="A750" s="269" t="s">
        <v>83</v>
      </c>
      <c r="B750" s="258"/>
      <c r="C750" s="258"/>
      <c r="D750" s="259"/>
      <c r="E750" s="260"/>
      <c r="XEY750"/>
    </row>
    <row r="751" s="5" customFormat="1" customHeight="1" spans="1:16379">
      <c r="A751" s="269" t="s">
        <v>121</v>
      </c>
      <c r="B751" s="258"/>
      <c r="C751" s="258"/>
      <c r="D751" s="259"/>
      <c r="E751" s="260"/>
      <c r="XEY751"/>
    </row>
    <row r="752" s="5" customFormat="1" customHeight="1" spans="1:16379">
      <c r="A752" s="269" t="s">
        <v>617</v>
      </c>
      <c r="B752" s="258"/>
      <c r="C752" s="258"/>
      <c r="D752" s="259"/>
      <c r="E752" s="260"/>
      <c r="XEY752"/>
    </row>
    <row r="753" s="5" customFormat="1" customHeight="1" spans="1:16379">
      <c r="A753" s="269" t="s">
        <v>618</v>
      </c>
      <c r="B753" s="258"/>
      <c r="C753" s="258"/>
      <c r="D753" s="259"/>
      <c r="E753" s="260"/>
      <c r="XEY753"/>
    </row>
    <row r="754" s="5" customFormat="1" customHeight="1" spans="1:16379">
      <c r="A754" s="269" t="s">
        <v>90</v>
      </c>
      <c r="B754" s="258">
        <v>22</v>
      </c>
      <c r="C754" s="258">
        <v>48.815562</v>
      </c>
      <c r="D754" s="259">
        <f t="shared" si="25"/>
        <v>2.21888918181818</v>
      </c>
      <c r="E754" s="260"/>
      <c r="XEY754"/>
    </row>
    <row r="755" s="5" customFormat="1" customHeight="1" spans="1:16379">
      <c r="A755" s="269" t="s">
        <v>619</v>
      </c>
      <c r="B755" s="258">
        <v>38</v>
      </c>
      <c r="C755" s="258">
        <v>796.625</v>
      </c>
      <c r="D755" s="259">
        <f t="shared" si="25"/>
        <v>20.9638157894737</v>
      </c>
      <c r="E755" s="260"/>
      <c r="XEY755"/>
    </row>
    <row r="756" s="5" customFormat="1" customHeight="1" spans="1:16379">
      <c r="A756" s="265" t="s">
        <v>620</v>
      </c>
      <c r="B756" s="266">
        <v>0</v>
      </c>
      <c r="C756" s="266">
        <f>SUM(C757)</f>
        <v>0</v>
      </c>
      <c r="D756" s="267"/>
      <c r="E756" s="268"/>
      <c r="XEY756"/>
    </row>
    <row r="757" s="251" customFormat="1" customHeight="1" spans="1:40">
      <c r="A757" s="269" t="s">
        <v>621</v>
      </c>
      <c r="B757" s="258"/>
      <c r="C757" s="258"/>
      <c r="D757" s="259"/>
      <c r="E757" s="260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  <c r="AA757" s="5"/>
      <c r="AB757" s="5"/>
      <c r="AC757" s="5"/>
      <c r="AD757" s="5"/>
      <c r="AE757" s="5"/>
      <c r="AF757" s="5"/>
      <c r="AG757" s="5"/>
      <c r="AH757" s="5"/>
      <c r="AI757" s="5"/>
      <c r="AJ757" s="5"/>
      <c r="AK757" s="5"/>
      <c r="AL757" s="5"/>
      <c r="AM757" s="5"/>
      <c r="AN757" s="5"/>
    </row>
    <row r="758" s="5" customFormat="1" customHeight="1" spans="1:16379">
      <c r="A758" s="265" t="s">
        <v>622</v>
      </c>
      <c r="B758" s="266">
        <v>5</v>
      </c>
      <c r="C758" s="266">
        <f>SUM(C759:C763)</f>
        <v>0</v>
      </c>
      <c r="D758" s="267">
        <f>C758/B758</f>
        <v>0</v>
      </c>
      <c r="E758" s="268"/>
      <c r="XEY758"/>
    </row>
    <row r="759" s="251" customFormat="1" customHeight="1" spans="1:40">
      <c r="A759" s="269" t="s">
        <v>81</v>
      </c>
      <c r="B759" s="258"/>
      <c r="C759" s="258"/>
      <c r="D759" s="259"/>
      <c r="E759" s="260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  <c r="AA759" s="5"/>
      <c r="AB759" s="5"/>
      <c r="AC759" s="5"/>
      <c r="AD759" s="5"/>
      <c r="AE759" s="5"/>
      <c r="AF759" s="5"/>
      <c r="AG759" s="5"/>
      <c r="AH759" s="5"/>
      <c r="AI759" s="5"/>
      <c r="AJ759" s="5"/>
      <c r="AK759" s="5"/>
      <c r="AL759" s="5"/>
      <c r="AM759" s="5"/>
      <c r="AN759" s="5"/>
    </row>
    <row r="760" s="251" customFormat="1" customHeight="1" spans="1:40">
      <c r="A760" s="269" t="s">
        <v>82</v>
      </c>
      <c r="B760" s="258"/>
      <c r="C760" s="258"/>
      <c r="D760" s="259"/>
      <c r="E760" s="260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  <c r="AA760" s="5"/>
      <c r="AB760" s="5"/>
      <c r="AC760" s="5"/>
      <c r="AD760" s="5"/>
      <c r="AE760" s="5"/>
      <c r="AF760" s="5"/>
      <c r="AG760" s="5"/>
      <c r="AH760" s="5"/>
      <c r="AI760" s="5"/>
      <c r="AJ760" s="5"/>
      <c r="AK760" s="5"/>
      <c r="AL760" s="5"/>
      <c r="AM760" s="5"/>
      <c r="AN760" s="5"/>
    </row>
    <row r="761" s="251" customFormat="1" customHeight="1" spans="1:40">
      <c r="A761" s="269" t="s">
        <v>83</v>
      </c>
      <c r="B761" s="258"/>
      <c r="C761" s="258"/>
      <c r="D761" s="259"/>
      <c r="E761" s="260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  <c r="AA761" s="5"/>
      <c r="AB761" s="5"/>
      <c r="AC761" s="5"/>
      <c r="AD761" s="5"/>
      <c r="AE761" s="5"/>
      <c r="AF761" s="5"/>
      <c r="AG761" s="5"/>
      <c r="AH761" s="5"/>
      <c r="AI761" s="5"/>
      <c r="AJ761" s="5"/>
      <c r="AK761" s="5"/>
      <c r="AL761" s="5"/>
      <c r="AM761" s="5"/>
      <c r="AN761" s="5"/>
    </row>
    <row r="762" s="251" customFormat="1" customHeight="1" spans="1:40">
      <c r="A762" s="269" t="s">
        <v>623</v>
      </c>
      <c r="B762" s="258"/>
      <c r="C762" s="258"/>
      <c r="D762" s="259"/>
      <c r="E762" s="260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  <c r="AA762" s="5"/>
      <c r="AB762" s="5"/>
      <c r="AC762" s="5"/>
      <c r="AD762" s="5"/>
      <c r="AE762" s="5"/>
      <c r="AF762" s="5"/>
      <c r="AG762" s="5"/>
      <c r="AH762" s="5"/>
      <c r="AI762" s="5"/>
      <c r="AJ762" s="5"/>
      <c r="AK762" s="5"/>
      <c r="AL762" s="5"/>
      <c r="AM762" s="5"/>
      <c r="AN762" s="5"/>
    </row>
    <row r="763" s="251" customFormat="1" customHeight="1" spans="1:40">
      <c r="A763" s="269" t="s">
        <v>624</v>
      </c>
      <c r="B763" s="258">
        <v>5</v>
      </c>
      <c r="C763" s="258"/>
      <c r="D763" s="259">
        <f>C763/B763</f>
        <v>0</v>
      </c>
      <c r="E763" s="260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  <c r="AA763" s="5"/>
      <c r="AB763" s="5"/>
      <c r="AC763" s="5"/>
      <c r="AD763" s="5"/>
      <c r="AE763" s="5"/>
      <c r="AF763" s="5"/>
      <c r="AG763" s="5"/>
      <c r="AH763" s="5"/>
      <c r="AI763" s="5"/>
      <c r="AJ763" s="5"/>
      <c r="AK763" s="5"/>
      <c r="AL763" s="5"/>
      <c r="AM763" s="5"/>
      <c r="AN763" s="5"/>
    </row>
    <row r="764" s="5" customFormat="1" customHeight="1" spans="1:16379">
      <c r="A764" s="265" t="s">
        <v>625</v>
      </c>
      <c r="B764" s="266">
        <v>0</v>
      </c>
      <c r="C764" s="266"/>
      <c r="D764" s="267"/>
      <c r="E764" s="268"/>
      <c r="XEY764"/>
    </row>
    <row r="765" s="251" customFormat="1" customHeight="1" spans="1:40">
      <c r="A765" s="269" t="s">
        <v>81</v>
      </c>
      <c r="B765" s="258"/>
      <c r="C765" s="258"/>
      <c r="D765" s="259"/>
      <c r="E765" s="260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  <c r="AA765" s="5"/>
      <c r="AB765" s="5"/>
      <c r="AC765" s="5"/>
      <c r="AD765" s="5"/>
      <c r="AE765" s="5"/>
      <c r="AF765" s="5"/>
      <c r="AG765" s="5"/>
      <c r="AH765" s="5"/>
      <c r="AI765" s="5"/>
      <c r="AJ765" s="5"/>
      <c r="AK765" s="5"/>
      <c r="AL765" s="5"/>
      <c r="AM765" s="5"/>
      <c r="AN765" s="5"/>
    </row>
    <row r="766" s="251" customFormat="1" customHeight="1" spans="1:40">
      <c r="A766" s="269" t="s">
        <v>82</v>
      </c>
      <c r="B766" s="258"/>
      <c r="C766" s="258"/>
      <c r="D766" s="259"/>
      <c r="E766" s="260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  <c r="AA766" s="5"/>
      <c r="AB766" s="5"/>
      <c r="AC766" s="5"/>
      <c r="AD766" s="5"/>
      <c r="AE766" s="5"/>
      <c r="AF766" s="5"/>
      <c r="AG766" s="5"/>
      <c r="AH766" s="5"/>
      <c r="AI766" s="5"/>
      <c r="AJ766" s="5"/>
      <c r="AK766" s="5"/>
      <c r="AL766" s="5"/>
      <c r="AM766" s="5"/>
      <c r="AN766" s="5"/>
    </row>
    <row r="767" s="251" customFormat="1" customHeight="1" spans="1:40">
      <c r="A767" s="269" t="s">
        <v>83</v>
      </c>
      <c r="B767" s="258"/>
      <c r="C767" s="258"/>
      <c r="D767" s="259"/>
      <c r="E767" s="260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  <c r="AA767" s="5"/>
      <c r="AB767" s="5"/>
      <c r="AC767" s="5"/>
      <c r="AD767" s="5"/>
      <c r="AE767" s="5"/>
      <c r="AF767" s="5"/>
      <c r="AG767" s="5"/>
      <c r="AH767" s="5"/>
      <c r="AI767" s="5"/>
      <c r="AJ767" s="5"/>
      <c r="AK767" s="5"/>
      <c r="AL767" s="5"/>
      <c r="AM767" s="5"/>
      <c r="AN767" s="5"/>
    </row>
    <row r="768" s="251" customFormat="1" customHeight="1" spans="1:40">
      <c r="A768" s="269" t="s">
        <v>626</v>
      </c>
      <c r="B768" s="258"/>
      <c r="C768" s="258"/>
      <c r="D768" s="259"/>
      <c r="E768" s="260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  <c r="AA768" s="5"/>
      <c r="AB768" s="5"/>
      <c r="AC768" s="5"/>
      <c r="AD768" s="5"/>
      <c r="AE768" s="5"/>
      <c r="AF768" s="5"/>
      <c r="AG768" s="5"/>
      <c r="AH768" s="5"/>
      <c r="AI768" s="5"/>
      <c r="AJ768" s="5"/>
      <c r="AK768" s="5"/>
      <c r="AL768" s="5"/>
      <c r="AM768" s="5"/>
      <c r="AN768" s="5"/>
    </row>
    <row r="769" s="5" customFormat="1" customHeight="1" spans="1:16379">
      <c r="A769" s="265" t="s">
        <v>627</v>
      </c>
      <c r="B769" s="266">
        <v>587</v>
      </c>
      <c r="C769" s="266">
        <f>SUM(C770)</f>
        <v>0</v>
      </c>
      <c r="D769" s="267">
        <f>C769/B769</f>
        <v>0</v>
      </c>
      <c r="E769" s="268"/>
      <c r="XEY769"/>
    </row>
    <row r="770" s="5" customFormat="1" customHeight="1" spans="1:16379">
      <c r="A770" s="269" t="s">
        <v>628</v>
      </c>
      <c r="B770" s="258">
        <v>587</v>
      </c>
      <c r="C770" s="258"/>
      <c r="D770" s="259">
        <f>C770/B770</f>
        <v>0</v>
      </c>
      <c r="E770" s="260"/>
      <c r="XEY770"/>
    </row>
    <row r="771" s="5" customFormat="1" customHeight="1" spans="1:16379">
      <c r="A771" s="261" t="s">
        <v>629</v>
      </c>
      <c r="B771" s="262">
        <f>SUM(B772,B782,B786,B795,B802,B809,B812,B815,B817,B819,B825,B827,B829,B840)</f>
        <v>3798</v>
      </c>
      <c r="C771" s="262">
        <f>SUM(C772,C782,C786,C795,C802,C809,C812,C815,C817,C819,C825,C827,C829,C840)</f>
        <v>34932.268228</v>
      </c>
      <c r="D771" s="263">
        <f>C771/B771</f>
        <v>9.1975429773565</v>
      </c>
      <c r="E771" s="264"/>
      <c r="XEY771"/>
    </row>
    <row r="772" s="251" customFormat="1" customHeight="1" spans="1:40">
      <c r="A772" s="265" t="s">
        <v>630</v>
      </c>
      <c r="B772" s="266">
        <v>911</v>
      </c>
      <c r="C772" s="266">
        <f>SUM(C773:C781)</f>
        <v>1346.494733</v>
      </c>
      <c r="D772" s="267">
        <f>C772/B772</f>
        <v>1.47804032162459</v>
      </c>
      <c r="E772" s="268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  <c r="AA772" s="5"/>
      <c r="AB772" s="5"/>
      <c r="AC772" s="5"/>
      <c r="AD772" s="5"/>
      <c r="AE772" s="5"/>
      <c r="AF772" s="5"/>
      <c r="AG772" s="5"/>
      <c r="AH772" s="5"/>
      <c r="AI772" s="5"/>
      <c r="AJ772" s="5"/>
      <c r="AK772" s="5"/>
      <c r="AL772" s="5"/>
      <c r="AM772" s="5"/>
      <c r="AN772" s="5"/>
    </row>
    <row r="773" s="5" customFormat="1" customHeight="1" spans="1:16379">
      <c r="A773" s="269" t="s">
        <v>81</v>
      </c>
      <c r="B773" s="258">
        <v>911</v>
      </c>
      <c r="C773" s="258">
        <v>818.284733</v>
      </c>
      <c r="D773" s="259">
        <f>C773/B773</f>
        <v>0.89822692974753</v>
      </c>
      <c r="E773" s="260"/>
      <c r="XEY773"/>
    </row>
    <row r="774" s="5" customFormat="1" customHeight="1" spans="1:16379">
      <c r="A774" s="269" t="s">
        <v>82</v>
      </c>
      <c r="B774" s="258"/>
      <c r="C774" s="258"/>
      <c r="D774" s="259"/>
      <c r="E774" s="260"/>
      <c r="XEY774"/>
    </row>
    <row r="775" s="5" customFormat="1" customHeight="1" spans="1:16379">
      <c r="A775" s="269" t="s">
        <v>83</v>
      </c>
      <c r="B775" s="258"/>
      <c r="C775" s="258"/>
      <c r="D775" s="259"/>
      <c r="E775" s="260"/>
      <c r="XEY775"/>
    </row>
    <row r="776" s="5" customFormat="1" customHeight="1" spans="1:16379">
      <c r="A776" s="269" t="s">
        <v>631</v>
      </c>
      <c r="B776" s="258"/>
      <c r="C776" s="258"/>
      <c r="D776" s="259"/>
      <c r="E776" s="260"/>
      <c r="XEY776"/>
    </row>
    <row r="777" s="5" customFormat="1" customHeight="1" spans="1:16379">
      <c r="A777" s="269" t="s">
        <v>632</v>
      </c>
      <c r="B777" s="258"/>
      <c r="C777" s="258"/>
      <c r="D777" s="259"/>
      <c r="E777" s="260"/>
      <c r="XEY777"/>
    </row>
    <row r="778" s="5" customFormat="1" customHeight="1" spans="1:16379">
      <c r="A778" s="269" t="s">
        <v>633</v>
      </c>
      <c r="B778" s="258"/>
      <c r="C778" s="258"/>
      <c r="D778" s="259"/>
      <c r="E778" s="260"/>
      <c r="XEY778"/>
    </row>
    <row r="779" s="5" customFormat="1" customHeight="1" spans="1:16379">
      <c r="A779" s="269" t="s">
        <v>634</v>
      </c>
      <c r="B779" s="258"/>
      <c r="C779" s="258"/>
      <c r="D779" s="259"/>
      <c r="E779" s="260"/>
      <c r="XEY779"/>
    </row>
    <row r="780" s="251" customFormat="1" customHeight="1" spans="1:40">
      <c r="A780" s="269" t="s">
        <v>635</v>
      </c>
      <c r="B780" s="258"/>
      <c r="C780" s="258"/>
      <c r="D780" s="259"/>
      <c r="E780" s="260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  <c r="AA780" s="5"/>
      <c r="AB780" s="5"/>
      <c r="AC780" s="5"/>
      <c r="AD780" s="5"/>
      <c r="AE780" s="5"/>
      <c r="AF780" s="5"/>
      <c r="AG780" s="5"/>
      <c r="AH780" s="5"/>
      <c r="AI780" s="5"/>
      <c r="AJ780" s="5"/>
      <c r="AK780" s="5"/>
      <c r="AL780" s="5"/>
      <c r="AM780" s="5"/>
      <c r="AN780" s="5"/>
    </row>
    <row r="781" s="5" customFormat="1" customHeight="1" spans="1:16379">
      <c r="A781" s="269" t="s">
        <v>636</v>
      </c>
      <c r="B781" s="258"/>
      <c r="C781" s="258">
        <v>528.21</v>
      </c>
      <c r="D781" s="259"/>
      <c r="E781" s="260"/>
      <c r="XEY781"/>
    </row>
    <row r="782" s="5" customFormat="1" customHeight="1" spans="1:16379">
      <c r="A782" s="265" t="s">
        <v>637</v>
      </c>
      <c r="B782" s="266">
        <v>1275</v>
      </c>
      <c r="C782" s="266">
        <f>SUM(C783:C785)</f>
        <v>884.206413</v>
      </c>
      <c r="D782" s="267">
        <f>C782/B782</f>
        <v>0.693495225882353</v>
      </c>
      <c r="E782" s="268"/>
      <c r="XEY782"/>
    </row>
    <row r="783" s="5" customFormat="1" customHeight="1" spans="1:16379">
      <c r="A783" s="269" t="s">
        <v>638</v>
      </c>
      <c r="B783" s="258"/>
      <c r="C783" s="258"/>
      <c r="D783" s="259"/>
      <c r="E783" s="260"/>
      <c r="XEY783"/>
    </row>
    <row r="784" s="5" customFormat="1" customHeight="1" spans="1:16379">
      <c r="A784" s="269" t="s">
        <v>639</v>
      </c>
      <c r="B784" s="258"/>
      <c r="C784" s="258"/>
      <c r="D784" s="259"/>
      <c r="E784" s="260"/>
      <c r="XEY784"/>
    </row>
    <row r="785" s="5" customFormat="1" customHeight="1" spans="1:16379">
      <c r="A785" s="269" t="s">
        <v>640</v>
      </c>
      <c r="B785" s="258">
        <v>1275</v>
      </c>
      <c r="C785" s="258">
        <v>884.206413</v>
      </c>
      <c r="D785" s="259">
        <f>C785/B785</f>
        <v>0.693495225882353</v>
      </c>
      <c r="E785" s="260"/>
      <c r="XEY785"/>
    </row>
    <row r="786" s="251" customFormat="1" customHeight="1" spans="1:40">
      <c r="A786" s="265" t="s">
        <v>641</v>
      </c>
      <c r="B786" s="266">
        <v>1521</v>
      </c>
      <c r="C786" s="266">
        <f>SUM(C787:C794)</f>
        <v>16595.767082</v>
      </c>
      <c r="D786" s="267">
        <f>C786/B786</f>
        <v>10.9110894687705</v>
      </c>
      <c r="E786" s="268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  <c r="AA786" s="5"/>
      <c r="AB786" s="5"/>
      <c r="AC786" s="5"/>
      <c r="AD786" s="5"/>
      <c r="AE786" s="5"/>
      <c r="AF786" s="5"/>
      <c r="AG786" s="5"/>
      <c r="AH786" s="5"/>
      <c r="AI786" s="5"/>
      <c r="AJ786" s="5"/>
      <c r="AK786" s="5"/>
      <c r="AL786" s="5"/>
      <c r="AM786" s="5"/>
      <c r="AN786" s="5"/>
    </row>
    <row r="787" s="5" customFormat="1" customHeight="1" spans="1:16379">
      <c r="A787" s="269" t="s">
        <v>642</v>
      </c>
      <c r="B787" s="258">
        <v>102</v>
      </c>
      <c r="C787" s="258">
        <v>16595.767082</v>
      </c>
      <c r="D787" s="259">
        <f>C787/B787</f>
        <v>162.703598843137</v>
      </c>
      <c r="E787" s="260"/>
      <c r="XEY787"/>
    </row>
    <row r="788" s="5" customFormat="1" customHeight="1" spans="1:16379">
      <c r="A788" s="269" t="s">
        <v>643</v>
      </c>
      <c r="B788" s="258">
        <v>1416</v>
      </c>
      <c r="C788" s="258"/>
      <c r="D788" s="259">
        <f>C788/B788</f>
        <v>0</v>
      </c>
      <c r="E788" s="260"/>
      <c r="XEY788"/>
    </row>
    <row r="789" s="5" customFormat="1" customHeight="1" spans="1:16379">
      <c r="A789" s="269" t="s">
        <v>644</v>
      </c>
      <c r="B789" s="258"/>
      <c r="C789" s="258"/>
      <c r="D789" s="259"/>
      <c r="E789" s="260"/>
      <c r="XEY789"/>
    </row>
    <row r="790" s="5" customFormat="1" customHeight="1" spans="1:16379">
      <c r="A790" s="269" t="s">
        <v>645</v>
      </c>
      <c r="B790" s="258"/>
      <c r="C790" s="258"/>
      <c r="D790" s="259"/>
      <c r="E790" s="260"/>
      <c r="XEY790"/>
    </row>
    <row r="791" s="5" customFormat="1" customHeight="1" spans="1:16379">
      <c r="A791" s="269" t="s">
        <v>646</v>
      </c>
      <c r="B791" s="258"/>
      <c r="C791" s="258"/>
      <c r="D791" s="259"/>
      <c r="E791" s="260"/>
      <c r="XEY791"/>
    </row>
    <row r="792" s="5" customFormat="1" customHeight="1" spans="1:16379">
      <c r="A792" s="269" t="s">
        <v>647</v>
      </c>
      <c r="B792" s="258"/>
      <c r="C792" s="258"/>
      <c r="D792" s="259"/>
      <c r="E792" s="260"/>
      <c r="XEY792"/>
    </row>
    <row r="793" s="251" customFormat="1" customHeight="1" spans="1:40">
      <c r="A793" s="269" t="s">
        <v>648</v>
      </c>
      <c r="B793" s="258">
        <v>3</v>
      </c>
      <c r="C793" s="258"/>
      <c r="D793" s="259">
        <f>C793/B793</f>
        <v>0</v>
      </c>
      <c r="E793" s="260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  <c r="AA793" s="5"/>
      <c r="AB793" s="5"/>
      <c r="AC793" s="5"/>
      <c r="AD793" s="5"/>
      <c r="AE793" s="5"/>
      <c r="AF793" s="5"/>
      <c r="AG793" s="5"/>
      <c r="AH793" s="5"/>
      <c r="AI793" s="5"/>
      <c r="AJ793" s="5"/>
      <c r="AK793" s="5"/>
      <c r="AL793" s="5"/>
      <c r="AM793" s="5"/>
      <c r="AN793" s="5"/>
    </row>
    <row r="794" s="5" customFormat="1" customHeight="1" spans="1:16379">
      <c r="A794" s="269" t="s">
        <v>649</v>
      </c>
      <c r="B794" s="258"/>
      <c r="C794" s="258"/>
      <c r="D794" s="259"/>
      <c r="E794" s="260"/>
      <c r="XEY794"/>
    </row>
    <row r="795" s="5" customFormat="1" customHeight="1" spans="1:16379">
      <c r="A795" s="265" t="s">
        <v>650</v>
      </c>
      <c r="B795" s="266">
        <v>0</v>
      </c>
      <c r="C795" s="266">
        <f>SUM(C796:C801)</f>
        <v>50.8</v>
      </c>
      <c r="D795" s="267"/>
      <c r="E795" s="268"/>
      <c r="XEY795"/>
    </row>
    <row r="796" s="5" customFormat="1" customHeight="1" spans="1:16379">
      <c r="A796" s="269" t="s">
        <v>651</v>
      </c>
      <c r="B796" s="258"/>
      <c r="C796" s="258"/>
      <c r="D796" s="259"/>
      <c r="E796" s="260"/>
      <c r="XEY796"/>
    </row>
    <row r="797" s="5" customFormat="1" customHeight="1" spans="1:16379">
      <c r="A797" s="269" t="s">
        <v>652</v>
      </c>
      <c r="B797" s="258"/>
      <c r="C797" s="258"/>
      <c r="D797" s="259"/>
      <c r="E797" s="260"/>
      <c r="XEY797"/>
    </row>
    <row r="798" s="5" customFormat="1" customHeight="1" spans="1:16379">
      <c r="A798" s="269" t="s">
        <v>653</v>
      </c>
      <c r="B798" s="258"/>
      <c r="C798" s="258">
        <v>13</v>
      </c>
      <c r="D798" s="259"/>
      <c r="E798" s="260"/>
      <c r="XEY798"/>
    </row>
    <row r="799" customFormat="1" customHeight="1" spans="1:40">
      <c r="A799" s="269" t="s">
        <v>654</v>
      </c>
      <c r="B799" s="258"/>
      <c r="C799" s="258"/>
      <c r="D799" s="259"/>
      <c r="E799" s="260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  <c r="AA799" s="5"/>
      <c r="AB799" s="5"/>
      <c r="AC799" s="5"/>
      <c r="AD799" s="5"/>
      <c r="AE799" s="5"/>
      <c r="AF799" s="5"/>
      <c r="AG799" s="5"/>
      <c r="AH799" s="5"/>
      <c r="AI799" s="5"/>
      <c r="AJ799" s="5"/>
      <c r="AK799" s="5"/>
      <c r="AL799" s="5"/>
      <c r="AM799" s="5"/>
      <c r="AN799" s="5"/>
    </row>
    <row r="800" customFormat="1" customHeight="1" spans="1:40">
      <c r="A800" s="269" t="s">
        <v>655</v>
      </c>
      <c r="B800" s="258"/>
      <c r="C800" s="258">
        <v>37.8</v>
      </c>
      <c r="D800" s="259"/>
      <c r="E800" s="260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  <c r="AA800" s="5"/>
      <c r="AB800" s="5"/>
      <c r="AC800" s="5"/>
      <c r="AD800" s="5"/>
      <c r="AE800" s="5"/>
      <c r="AF800" s="5"/>
      <c r="AG800" s="5"/>
      <c r="AH800" s="5"/>
      <c r="AI800" s="5"/>
      <c r="AJ800" s="5"/>
      <c r="AK800" s="5"/>
      <c r="AL800" s="5"/>
      <c r="AM800" s="5"/>
      <c r="AN800" s="5"/>
    </row>
    <row r="801" s="251" customFormat="1" customHeight="1" spans="1:40">
      <c r="A801" s="269" t="s">
        <v>656</v>
      </c>
      <c r="B801" s="258"/>
      <c r="C801" s="258"/>
      <c r="D801" s="259"/>
      <c r="E801" s="260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  <c r="AA801" s="5"/>
      <c r="AB801" s="5"/>
      <c r="AC801" s="5"/>
      <c r="AD801" s="5"/>
      <c r="AE801" s="5"/>
      <c r="AF801" s="5"/>
      <c r="AG801" s="5"/>
      <c r="AH801" s="5"/>
      <c r="AI801" s="5"/>
      <c r="AJ801" s="5"/>
      <c r="AK801" s="5"/>
      <c r="AL801" s="5"/>
      <c r="AM801" s="5"/>
      <c r="AN801" s="5"/>
    </row>
    <row r="802" s="5" customFormat="1" customHeight="1" spans="1:16379">
      <c r="A802" s="265" t="s">
        <v>657</v>
      </c>
      <c r="B802" s="266">
        <v>0</v>
      </c>
      <c r="C802" s="266">
        <f>SUM(C803:C808)</f>
        <v>16055</v>
      </c>
      <c r="D802" s="267"/>
      <c r="E802" s="268"/>
      <c r="XEY802"/>
    </row>
    <row r="803" s="5" customFormat="1" customHeight="1" spans="1:16379">
      <c r="A803" s="269" t="s">
        <v>658</v>
      </c>
      <c r="B803" s="258"/>
      <c r="C803" s="258">
        <v>16055</v>
      </c>
      <c r="D803" s="259"/>
      <c r="E803" s="260"/>
      <c r="XEY803"/>
    </row>
    <row r="804" s="251" customFormat="1" customHeight="1" spans="1:40">
      <c r="A804" s="269" t="s">
        <v>659</v>
      </c>
      <c r="B804" s="258"/>
      <c r="C804" s="258"/>
      <c r="D804" s="259"/>
      <c r="E804" s="260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  <c r="AA804" s="5"/>
      <c r="AB804" s="5"/>
      <c r="AC804" s="5"/>
      <c r="AD804" s="5"/>
      <c r="AE804" s="5"/>
      <c r="AF804" s="5"/>
      <c r="AG804" s="5"/>
      <c r="AH804" s="5"/>
      <c r="AI804" s="5"/>
      <c r="AJ804" s="5"/>
      <c r="AK804" s="5"/>
      <c r="AL804" s="5"/>
      <c r="AM804" s="5"/>
      <c r="AN804" s="5"/>
    </row>
    <row r="805" s="5" customFormat="1" customHeight="1" spans="1:16379">
      <c r="A805" s="269" t="s">
        <v>660</v>
      </c>
      <c r="B805" s="258"/>
      <c r="C805" s="258"/>
      <c r="D805" s="259"/>
      <c r="E805" s="260"/>
      <c r="XEY805"/>
    </row>
    <row r="806" s="251" customFormat="1" customHeight="1" spans="1:40">
      <c r="A806" s="269" t="s">
        <v>661</v>
      </c>
      <c r="B806" s="258"/>
      <c r="C806" s="258"/>
      <c r="D806" s="259"/>
      <c r="E806" s="260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  <c r="AA806" s="5"/>
      <c r="AB806" s="5"/>
      <c r="AC806" s="5"/>
      <c r="AD806" s="5"/>
      <c r="AE806" s="5"/>
      <c r="AF806" s="5"/>
      <c r="AG806" s="5"/>
      <c r="AH806" s="5"/>
      <c r="AI806" s="5"/>
      <c r="AJ806" s="5"/>
      <c r="AK806" s="5"/>
      <c r="AL806" s="5"/>
      <c r="AM806" s="5"/>
      <c r="AN806" s="5"/>
    </row>
    <row r="807" s="251" customFormat="1" customHeight="1" spans="1:40">
      <c r="A807" s="269" t="s">
        <v>662</v>
      </c>
      <c r="B807" s="258"/>
      <c r="C807" s="258"/>
      <c r="D807" s="259"/>
      <c r="E807" s="260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  <c r="AA807" s="5"/>
      <c r="AB807" s="5"/>
      <c r="AC807" s="5"/>
      <c r="AD807" s="5"/>
      <c r="AE807" s="5"/>
      <c r="AF807" s="5"/>
      <c r="AG807" s="5"/>
      <c r="AH807" s="5"/>
      <c r="AI807" s="5"/>
      <c r="AJ807" s="5"/>
      <c r="AK807" s="5"/>
      <c r="AL807" s="5"/>
      <c r="AM807" s="5"/>
      <c r="AN807" s="5"/>
    </row>
    <row r="808" s="251" customFormat="1" customHeight="1" spans="1:40">
      <c r="A808" s="269" t="s">
        <v>663</v>
      </c>
      <c r="B808" s="258"/>
      <c r="C808" s="258"/>
      <c r="D808" s="259"/>
      <c r="E808" s="260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  <c r="AA808" s="5"/>
      <c r="AB808" s="5"/>
      <c r="AC808" s="5"/>
      <c r="AD808" s="5"/>
      <c r="AE808" s="5"/>
      <c r="AF808" s="5"/>
      <c r="AG808" s="5"/>
      <c r="AH808" s="5"/>
      <c r="AI808" s="5"/>
      <c r="AJ808" s="5"/>
      <c r="AK808" s="5"/>
      <c r="AL808" s="5"/>
      <c r="AM808" s="5"/>
      <c r="AN808" s="5"/>
    </row>
    <row r="809" s="251" customFormat="1" customHeight="1" spans="1:40">
      <c r="A809" s="265" t="s">
        <v>664</v>
      </c>
      <c r="B809" s="266">
        <v>0</v>
      </c>
      <c r="C809" s="266">
        <f>SUM(C810:C811)</f>
        <v>0</v>
      </c>
      <c r="D809" s="267"/>
      <c r="E809" s="268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  <c r="AA809" s="5"/>
      <c r="AB809" s="5"/>
      <c r="AC809" s="5"/>
      <c r="AD809" s="5"/>
      <c r="AE809" s="5"/>
      <c r="AF809" s="5"/>
      <c r="AG809" s="5"/>
      <c r="AH809" s="5"/>
      <c r="AI809" s="5"/>
      <c r="AJ809" s="5"/>
      <c r="AK809" s="5"/>
      <c r="AL809" s="5"/>
      <c r="AM809" s="5"/>
      <c r="AN809" s="5"/>
    </row>
    <row r="810" s="251" customFormat="1" customHeight="1" spans="1:40">
      <c r="A810" s="269" t="s">
        <v>665</v>
      </c>
      <c r="B810" s="258"/>
      <c r="C810" s="258"/>
      <c r="D810" s="259"/>
      <c r="E810" s="260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  <c r="AA810" s="5"/>
      <c r="AB810" s="5"/>
      <c r="AC810" s="5"/>
      <c r="AD810" s="5"/>
      <c r="AE810" s="5"/>
      <c r="AF810" s="5"/>
      <c r="AG810" s="5"/>
      <c r="AH810" s="5"/>
      <c r="AI810" s="5"/>
      <c r="AJ810" s="5"/>
      <c r="AK810" s="5"/>
      <c r="AL810" s="5"/>
      <c r="AM810" s="5"/>
      <c r="AN810" s="5"/>
    </row>
    <row r="811" s="5" customFormat="1" customHeight="1" spans="1:16379">
      <c r="A811" s="269" t="s">
        <v>666</v>
      </c>
      <c r="B811" s="258"/>
      <c r="C811" s="258"/>
      <c r="D811" s="259"/>
      <c r="E811" s="260"/>
      <c r="XEY811"/>
    </row>
    <row r="812" s="5" customFormat="1" customHeight="1" spans="1:16379">
      <c r="A812" s="265" t="s">
        <v>667</v>
      </c>
      <c r="B812" s="266">
        <v>0</v>
      </c>
      <c r="C812" s="266">
        <f>SUM(C813:C814)</f>
        <v>0</v>
      </c>
      <c r="D812" s="267"/>
      <c r="E812" s="268"/>
      <c r="XEY812"/>
    </row>
    <row r="813" s="5" customFormat="1" customHeight="1" spans="1:16379">
      <c r="A813" s="269" t="s">
        <v>668</v>
      </c>
      <c r="B813" s="258"/>
      <c r="C813" s="258"/>
      <c r="D813" s="259"/>
      <c r="E813" s="260"/>
      <c r="XEY813"/>
    </row>
    <row r="814" s="5" customFormat="1" customHeight="1" spans="1:16379">
      <c r="A814" s="269" t="s">
        <v>669</v>
      </c>
      <c r="B814" s="258"/>
      <c r="C814" s="258"/>
      <c r="D814" s="259"/>
      <c r="E814" s="260"/>
      <c r="XEY814"/>
    </row>
    <row r="815" s="5" customFormat="1" customHeight="1" spans="1:16379">
      <c r="A815" s="265" t="s">
        <v>670</v>
      </c>
      <c r="B815" s="266">
        <v>0</v>
      </c>
      <c r="C815" s="266">
        <f>SUM(C816)</f>
        <v>0</v>
      </c>
      <c r="D815" s="267"/>
      <c r="E815" s="268"/>
      <c r="XEY815"/>
    </row>
    <row r="816" s="5" customFormat="1" customHeight="1" spans="1:16379">
      <c r="A816" s="269" t="s">
        <v>671</v>
      </c>
      <c r="B816" s="258"/>
      <c r="C816" s="258"/>
      <c r="D816" s="259"/>
      <c r="E816" s="260"/>
      <c r="XEY816"/>
    </row>
    <row r="817" s="5" customFormat="1" customHeight="1" spans="1:16379">
      <c r="A817" s="265" t="s">
        <v>672</v>
      </c>
      <c r="B817" s="266">
        <v>91</v>
      </c>
      <c r="C817" s="266">
        <f>SUM(C818)</f>
        <v>0</v>
      </c>
      <c r="D817" s="267">
        <f>C817/B817</f>
        <v>0</v>
      </c>
      <c r="E817" s="268"/>
      <c r="XEY817"/>
    </row>
    <row r="818" s="5" customFormat="1" customHeight="1" spans="1:16379">
      <c r="A818" s="269" t="s">
        <v>673</v>
      </c>
      <c r="B818" s="258">
        <v>91</v>
      </c>
      <c r="C818" s="258"/>
      <c r="D818" s="259">
        <f>C818/B818</f>
        <v>0</v>
      </c>
      <c r="E818" s="260"/>
      <c r="XEY818"/>
    </row>
    <row r="819" s="5" customFormat="1" customHeight="1" spans="1:16379">
      <c r="A819" s="265" t="s">
        <v>674</v>
      </c>
      <c r="B819" s="266">
        <v>0</v>
      </c>
      <c r="C819" s="266">
        <f>SUM(C820:C824)</f>
        <v>0</v>
      </c>
      <c r="D819" s="267"/>
      <c r="E819" s="268"/>
      <c r="XEY819"/>
    </row>
    <row r="820" s="5" customFormat="1" customHeight="1" spans="1:16379">
      <c r="A820" s="269" t="s">
        <v>675</v>
      </c>
      <c r="B820" s="258"/>
      <c r="C820" s="258"/>
      <c r="D820" s="259"/>
      <c r="E820" s="260"/>
      <c r="XEY820"/>
    </row>
    <row r="821" s="5" customFormat="1" customHeight="1" spans="1:16379">
      <c r="A821" s="269" t="s">
        <v>676</v>
      </c>
      <c r="B821" s="258"/>
      <c r="C821" s="258"/>
      <c r="D821" s="259"/>
      <c r="E821" s="260"/>
      <c r="XEY821"/>
    </row>
    <row r="822" s="5" customFormat="1" customHeight="1" spans="1:16379">
      <c r="A822" s="269" t="s">
        <v>677</v>
      </c>
      <c r="B822" s="258"/>
      <c r="C822" s="258"/>
      <c r="D822" s="259"/>
      <c r="E822" s="260"/>
      <c r="XEY822"/>
    </row>
    <row r="823" s="5" customFormat="1" customHeight="1" spans="1:16379">
      <c r="A823" s="269" t="s">
        <v>678</v>
      </c>
      <c r="B823" s="258"/>
      <c r="C823" s="258"/>
      <c r="D823" s="259"/>
      <c r="E823" s="260"/>
      <c r="XEY823"/>
    </row>
    <row r="824" s="5" customFormat="1" customHeight="1" spans="1:16379">
      <c r="A824" s="269" t="s">
        <v>679</v>
      </c>
      <c r="B824" s="258"/>
      <c r="C824" s="258"/>
      <c r="D824" s="259"/>
      <c r="E824" s="260"/>
      <c r="XEY824"/>
    </row>
    <row r="825" s="251" customFormat="1" customHeight="1" spans="1:40">
      <c r="A825" s="265" t="s">
        <v>680</v>
      </c>
      <c r="B825" s="266">
        <v>0</v>
      </c>
      <c r="C825" s="266">
        <f>SUM(C826)</f>
        <v>0</v>
      </c>
      <c r="D825" s="267"/>
      <c r="E825" s="268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  <c r="AA825" s="5"/>
      <c r="AB825" s="5"/>
      <c r="AC825" s="5"/>
      <c r="AD825" s="5"/>
      <c r="AE825" s="5"/>
      <c r="AF825" s="5"/>
      <c r="AG825" s="5"/>
      <c r="AH825" s="5"/>
      <c r="AI825" s="5"/>
      <c r="AJ825" s="5"/>
      <c r="AK825" s="5"/>
      <c r="AL825" s="5"/>
      <c r="AM825" s="5"/>
      <c r="AN825" s="5"/>
    </row>
    <row r="826" s="252" customFormat="1" customHeight="1" spans="1:40">
      <c r="A826" s="269" t="s">
        <v>681</v>
      </c>
      <c r="B826" s="258"/>
      <c r="C826" s="258"/>
      <c r="D826" s="259"/>
      <c r="E826" s="260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  <c r="AA826" s="5"/>
      <c r="AB826" s="5"/>
      <c r="AC826" s="5"/>
      <c r="AD826" s="5"/>
      <c r="AE826" s="5"/>
      <c r="AF826" s="5"/>
      <c r="AG826" s="5"/>
      <c r="AH826" s="5"/>
      <c r="AI826" s="5"/>
      <c r="AJ826" s="5"/>
      <c r="AK826" s="5"/>
      <c r="AL826" s="5"/>
      <c r="AM826" s="5"/>
      <c r="AN826" s="5"/>
    </row>
    <row r="827" s="251" customFormat="1" customHeight="1" spans="1:40">
      <c r="A827" s="265" t="s">
        <v>682</v>
      </c>
      <c r="B827" s="266">
        <v>0</v>
      </c>
      <c r="C827" s="266">
        <f>SUM(C828)</f>
        <v>0</v>
      </c>
      <c r="D827" s="267"/>
      <c r="E827" s="268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  <c r="AA827" s="5"/>
      <c r="AB827" s="5"/>
      <c r="AC827" s="5"/>
      <c r="AD827" s="5"/>
      <c r="AE827" s="5"/>
      <c r="AF827" s="5"/>
      <c r="AG827" s="5"/>
      <c r="AH827" s="5"/>
      <c r="AI827" s="5"/>
      <c r="AJ827" s="5"/>
      <c r="AK827" s="5"/>
      <c r="AL827" s="5"/>
      <c r="AM827" s="5"/>
      <c r="AN827" s="5"/>
    </row>
    <row r="828" s="5" customFormat="1" customHeight="1" spans="1:16379">
      <c r="A828" s="269" t="s">
        <v>683</v>
      </c>
      <c r="B828" s="258"/>
      <c r="C828" s="258"/>
      <c r="D828" s="259"/>
      <c r="E828" s="260"/>
      <c r="XEY828"/>
    </row>
    <row r="829" s="5" customFormat="1" customHeight="1" spans="1:16379">
      <c r="A829" s="265" t="s">
        <v>684</v>
      </c>
      <c r="B829" s="266">
        <v>0</v>
      </c>
      <c r="C829" s="266">
        <f>SUM(C830:C839)</f>
        <v>0</v>
      </c>
      <c r="D829" s="267"/>
      <c r="E829" s="268"/>
      <c r="XEY829"/>
    </row>
    <row r="830" s="5" customFormat="1" customHeight="1" spans="1:16379">
      <c r="A830" s="269" t="s">
        <v>81</v>
      </c>
      <c r="B830" s="258"/>
      <c r="C830" s="258"/>
      <c r="D830" s="259"/>
      <c r="E830" s="260"/>
      <c r="XEY830"/>
    </row>
    <row r="831" s="5" customFormat="1" customHeight="1" spans="1:16379">
      <c r="A831" s="269" t="s">
        <v>82</v>
      </c>
      <c r="B831" s="258"/>
      <c r="C831" s="258"/>
      <c r="D831" s="259"/>
      <c r="E831" s="260"/>
      <c r="XEY831"/>
    </row>
    <row r="832" s="5" customFormat="1" customHeight="1" spans="1:16379">
      <c r="A832" s="269" t="s">
        <v>83</v>
      </c>
      <c r="B832" s="258"/>
      <c r="C832" s="258"/>
      <c r="D832" s="259"/>
      <c r="E832" s="260"/>
      <c r="XEY832"/>
    </row>
    <row r="833" s="5" customFormat="1" customHeight="1" spans="1:16379">
      <c r="A833" s="269" t="s">
        <v>685</v>
      </c>
      <c r="B833" s="258"/>
      <c r="C833" s="258"/>
      <c r="D833" s="259"/>
      <c r="E833" s="260"/>
      <c r="XEY833"/>
    </row>
    <row r="834" s="5" customFormat="1" customHeight="1" spans="1:16379">
      <c r="A834" s="269" t="s">
        <v>686</v>
      </c>
      <c r="B834" s="258"/>
      <c r="C834" s="258"/>
      <c r="D834" s="259"/>
      <c r="E834" s="260"/>
      <c r="XEY834"/>
    </row>
    <row r="835" s="5" customFormat="1" customHeight="1" spans="1:16379">
      <c r="A835" s="269" t="s">
        <v>687</v>
      </c>
      <c r="B835" s="258"/>
      <c r="C835" s="258"/>
      <c r="D835" s="259"/>
      <c r="E835" s="260"/>
      <c r="XEY835"/>
    </row>
    <row r="836" s="5" customFormat="1" customHeight="1" spans="1:16379">
      <c r="A836" s="269" t="s">
        <v>121</v>
      </c>
      <c r="B836" s="258"/>
      <c r="C836" s="258"/>
      <c r="D836" s="259"/>
      <c r="E836" s="260"/>
      <c r="XEY836"/>
    </row>
    <row r="837" s="5" customFormat="1" customHeight="1" spans="1:16379">
      <c r="A837" s="269" t="s">
        <v>688</v>
      </c>
      <c r="B837" s="258"/>
      <c r="C837" s="258"/>
      <c r="D837" s="259"/>
      <c r="E837" s="260"/>
      <c r="XEY837"/>
    </row>
    <row r="838" s="5" customFormat="1" customHeight="1" spans="1:16379">
      <c r="A838" s="269" t="s">
        <v>90</v>
      </c>
      <c r="B838" s="258"/>
      <c r="C838" s="258"/>
      <c r="D838" s="259"/>
      <c r="E838" s="260"/>
      <c r="XEY838"/>
    </row>
    <row r="839" s="251" customFormat="1" customHeight="1" spans="1:40">
      <c r="A839" s="269" t="s">
        <v>689</v>
      </c>
      <c r="B839" s="258"/>
      <c r="C839" s="258"/>
      <c r="D839" s="259"/>
      <c r="E839" s="260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  <c r="AA839" s="5"/>
      <c r="AB839" s="5"/>
      <c r="AC839" s="5"/>
      <c r="AD839" s="5"/>
      <c r="AE839" s="5"/>
      <c r="AF839" s="5"/>
      <c r="AG839" s="5"/>
      <c r="AH839" s="5"/>
      <c r="AI839" s="5"/>
      <c r="AJ839" s="5"/>
      <c r="AK839" s="5"/>
      <c r="AL839" s="5"/>
      <c r="AM839" s="5"/>
      <c r="AN839" s="5"/>
    </row>
    <row r="840" s="251" customFormat="1" customHeight="1" spans="1:40">
      <c r="A840" s="265" t="s">
        <v>690</v>
      </c>
      <c r="B840" s="266">
        <v>0</v>
      </c>
      <c r="C840" s="266">
        <f>SUM(C841)</f>
        <v>0</v>
      </c>
      <c r="D840" s="267"/>
      <c r="E840" s="268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  <c r="AA840" s="5"/>
      <c r="AB840" s="5"/>
      <c r="AC840" s="5"/>
      <c r="AD840" s="5"/>
      <c r="AE840" s="5"/>
      <c r="AF840" s="5"/>
      <c r="AG840" s="5"/>
      <c r="AH840" s="5"/>
      <c r="AI840" s="5"/>
      <c r="AJ840" s="5"/>
      <c r="AK840" s="5"/>
      <c r="AL840" s="5"/>
      <c r="AM840" s="5"/>
      <c r="AN840" s="5"/>
    </row>
    <row r="841" s="251" customFormat="1" customHeight="1" spans="1:40">
      <c r="A841" s="269" t="s">
        <v>691</v>
      </c>
      <c r="B841" s="258"/>
      <c r="C841" s="258"/>
      <c r="D841" s="259"/>
      <c r="E841" s="260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  <c r="AA841" s="5"/>
      <c r="AB841" s="5"/>
      <c r="AC841" s="5"/>
      <c r="AD841" s="5"/>
      <c r="AE841" s="5"/>
      <c r="AF841" s="5"/>
      <c r="AG841" s="5"/>
      <c r="AH841" s="5"/>
      <c r="AI841" s="5"/>
      <c r="AJ841" s="5"/>
      <c r="AK841" s="5"/>
      <c r="AL841" s="5"/>
      <c r="AM841" s="5"/>
      <c r="AN841" s="5"/>
    </row>
    <row r="842" s="252" customFormat="1" customHeight="1" spans="1:40">
      <c r="A842" s="261" t="s">
        <v>692</v>
      </c>
      <c r="B842" s="262">
        <f>SUM(B843,B854,B856,B859,B861,B863)</f>
        <v>451596</v>
      </c>
      <c r="C842" s="262">
        <f>SUM(C843,C854,C856,C859,C861,C863)</f>
        <v>122535.386089</v>
      </c>
      <c r="D842" s="263">
        <f>C842/B842</f>
        <v>0.271338510724187</v>
      </c>
      <c r="E842" s="264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  <c r="AA842" s="5"/>
      <c r="AB842" s="5"/>
      <c r="AC842" s="5"/>
      <c r="AD842" s="5"/>
      <c r="AE842" s="5"/>
      <c r="AF842" s="5"/>
      <c r="AG842" s="5"/>
      <c r="AH842" s="5"/>
      <c r="AI842" s="5"/>
      <c r="AJ842" s="5"/>
      <c r="AK842" s="5"/>
      <c r="AL842" s="5"/>
      <c r="AM842" s="5"/>
      <c r="AN842" s="5"/>
    </row>
    <row r="843" s="251" customFormat="1" customHeight="1" spans="1:40">
      <c r="A843" s="265" t="s">
        <v>693</v>
      </c>
      <c r="B843" s="266">
        <v>107062</v>
      </c>
      <c r="C843" s="266">
        <f>SUM(C844:C853)</f>
        <v>69638.885586</v>
      </c>
      <c r="D843" s="267">
        <f>C843/B843</f>
        <v>0.650453807943061</v>
      </c>
      <c r="E843" s="268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  <c r="AA843" s="5"/>
      <c r="AB843" s="5"/>
      <c r="AC843" s="5"/>
      <c r="AD843" s="5"/>
      <c r="AE843" s="5"/>
      <c r="AF843" s="5"/>
      <c r="AG843" s="5"/>
      <c r="AH843" s="5"/>
      <c r="AI843" s="5"/>
      <c r="AJ843" s="5"/>
      <c r="AK843" s="5"/>
      <c r="AL843" s="5"/>
      <c r="AM843" s="5"/>
      <c r="AN843" s="5"/>
    </row>
    <row r="844" s="5" customFormat="1" customHeight="1" spans="1:16379">
      <c r="A844" s="269" t="s">
        <v>81</v>
      </c>
      <c r="B844" s="258">
        <v>1381</v>
      </c>
      <c r="C844" s="258">
        <v>944.617225</v>
      </c>
      <c r="D844" s="259">
        <f>C844/B844</f>
        <v>0.684009576393917</v>
      </c>
      <c r="E844" s="260"/>
      <c r="XEY844"/>
    </row>
    <row r="845" s="5" customFormat="1" customHeight="1" spans="1:16379">
      <c r="A845" s="269" t="s">
        <v>82</v>
      </c>
      <c r="B845" s="258">
        <v>37</v>
      </c>
      <c r="C845" s="258"/>
      <c r="D845" s="259">
        <f>C845/B845</f>
        <v>0</v>
      </c>
      <c r="E845" s="260"/>
      <c r="XEY845"/>
    </row>
    <row r="846" s="5" customFormat="1" customHeight="1" spans="1:16379">
      <c r="A846" s="269" t="s">
        <v>83</v>
      </c>
      <c r="B846" s="258"/>
      <c r="C846" s="258"/>
      <c r="D846" s="259"/>
      <c r="E846" s="260"/>
      <c r="XEY846"/>
    </row>
    <row r="847" s="5" customFormat="1" customHeight="1" spans="1:16379">
      <c r="A847" s="269" t="s">
        <v>694</v>
      </c>
      <c r="B847" s="258">
        <v>2550</v>
      </c>
      <c r="C847" s="258">
        <v>2291.047542</v>
      </c>
      <c r="D847" s="259">
        <f>C847/B847</f>
        <v>0.898450016470588</v>
      </c>
      <c r="E847" s="260"/>
      <c r="XEY847"/>
    </row>
    <row r="848" s="5" customFormat="1" customHeight="1" spans="1:16379">
      <c r="A848" s="269" t="s">
        <v>695</v>
      </c>
      <c r="B848" s="258"/>
      <c r="C848" s="258"/>
      <c r="D848" s="259"/>
      <c r="E848" s="260"/>
      <c r="XEY848"/>
    </row>
    <row r="849" s="5" customFormat="1" customHeight="1" spans="1:16379">
      <c r="A849" s="269" t="s">
        <v>696</v>
      </c>
      <c r="B849" s="258"/>
      <c r="C849" s="258">
        <v>396.636</v>
      </c>
      <c r="D849" s="259"/>
      <c r="E849" s="260"/>
      <c r="XEY849"/>
    </row>
    <row r="850" s="5" customFormat="1" customHeight="1" spans="1:16379">
      <c r="A850" s="269" t="s">
        <v>697</v>
      </c>
      <c r="B850" s="258"/>
      <c r="C850" s="258"/>
      <c r="D850" s="259"/>
      <c r="E850" s="260"/>
      <c r="XEY850"/>
    </row>
    <row r="851" s="5" customFormat="1" customHeight="1" spans="1:16379">
      <c r="A851" s="269" t="s">
        <v>698</v>
      </c>
      <c r="B851" s="258"/>
      <c r="C851" s="258"/>
      <c r="D851" s="259"/>
      <c r="E851" s="260"/>
      <c r="XEY851"/>
    </row>
    <row r="852" s="5" customFormat="1" customHeight="1" spans="1:16379">
      <c r="A852" s="269" t="s">
        <v>699</v>
      </c>
      <c r="B852" s="258"/>
      <c r="C852" s="258"/>
      <c r="D852" s="259"/>
      <c r="E852" s="260"/>
      <c r="XEY852"/>
    </row>
    <row r="853" s="5" customFormat="1" customHeight="1" spans="1:16379">
      <c r="A853" s="269" t="s">
        <v>700</v>
      </c>
      <c r="B853" s="258">
        <v>103094</v>
      </c>
      <c r="C853" s="258">
        <v>66006.584819</v>
      </c>
      <c r="D853" s="259">
        <f>C853/B853</f>
        <v>0.640256317719751</v>
      </c>
      <c r="E853" s="260"/>
      <c r="XEY853"/>
    </row>
    <row r="854" s="5" customFormat="1" customHeight="1" spans="1:16379">
      <c r="A854" s="265" t="s">
        <v>701</v>
      </c>
      <c r="B854" s="266">
        <v>549</v>
      </c>
      <c r="C854" s="266">
        <f>SUM(C855)</f>
        <v>587.065208</v>
      </c>
      <c r="D854" s="267">
        <f>C854/B854</f>
        <v>1.06933553369763</v>
      </c>
      <c r="E854" s="268"/>
      <c r="XEY854"/>
    </row>
    <row r="855" s="5" customFormat="1" customHeight="1" spans="1:16379">
      <c r="A855" s="269" t="s">
        <v>702</v>
      </c>
      <c r="B855" s="258">
        <v>549</v>
      </c>
      <c r="C855" s="258">
        <v>587.065208</v>
      </c>
      <c r="D855" s="259">
        <f>C855/B855</f>
        <v>1.06933553369763</v>
      </c>
      <c r="E855" s="260"/>
      <c r="XEY855"/>
    </row>
    <row r="856" s="5" customFormat="1" customHeight="1" spans="1:16379">
      <c r="A856" s="265" t="s">
        <v>703</v>
      </c>
      <c r="B856" s="266">
        <v>17836</v>
      </c>
      <c r="C856" s="266">
        <f>SUM(C857:C858)</f>
        <v>20249.492626</v>
      </c>
      <c r="D856" s="267">
        <f>C856/B856</f>
        <v>1.13531580096434</v>
      </c>
      <c r="E856" s="268"/>
      <c r="XEY856"/>
    </row>
    <row r="857" s="5" customFormat="1" customHeight="1" spans="1:16379">
      <c r="A857" s="269" t="s">
        <v>704</v>
      </c>
      <c r="B857" s="258"/>
      <c r="C857" s="258"/>
      <c r="D857" s="259"/>
      <c r="E857" s="260"/>
      <c r="XEY857"/>
    </row>
    <row r="858" s="5" customFormat="1" customHeight="1" spans="1:16379">
      <c r="A858" s="269" t="s">
        <v>705</v>
      </c>
      <c r="B858" s="258">
        <v>17836</v>
      </c>
      <c r="C858" s="258">
        <v>20249.492626</v>
      </c>
      <c r="D858" s="259">
        <f t="shared" ref="D858:D866" si="26">C858/B858</f>
        <v>1.13531580096434</v>
      </c>
      <c r="E858" s="260"/>
      <c r="XEY858"/>
    </row>
    <row r="859" s="5" customFormat="1" customHeight="1" spans="1:16379">
      <c r="A859" s="265" t="s">
        <v>706</v>
      </c>
      <c r="B859" s="266">
        <v>7757</v>
      </c>
      <c r="C859" s="266">
        <f t="shared" ref="C859:C863" si="27">SUM(C860)</f>
        <v>10915.78016</v>
      </c>
      <c r="D859" s="267">
        <f t="shared" si="26"/>
        <v>1.40721672811654</v>
      </c>
      <c r="E859" s="268"/>
      <c r="XEY859"/>
    </row>
    <row r="860" s="5" customFormat="1" customHeight="1" spans="1:16379">
      <c r="A860" s="269" t="s">
        <v>707</v>
      </c>
      <c r="B860" s="258">
        <v>7757</v>
      </c>
      <c r="C860" s="258">
        <v>10915.78016</v>
      </c>
      <c r="D860" s="259">
        <f t="shared" si="26"/>
        <v>1.40721672811654</v>
      </c>
      <c r="E860" s="260"/>
      <c r="XEY860"/>
    </row>
    <row r="861" s="5" customFormat="1" customHeight="1" spans="1:16379">
      <c r="A861" s="265" t="s">
        <v>708</v>
      </c>
      <c r="B861" s="266">
        <v>1199</v>
      </c>
      <c r="C861" s="266">
        <f t="shared" si="27"/>
        <v>1138.562509</v>
      </c>
      <c r="D861" s="267">
        <f t="shared" si="26"/>
        <v>0.949593418682235</v>
      </c>
      <c r="E861" s="268"/>
      <c r="XEY861"/>
    </row>
    <row r="862" s="5" customFormat="1" customHeight="1" spans="1:16379">
      <c r="A862" s="269" t="s">
        <v>709</v>
      </c>
      <c r="B862" s="258">
        <v>1199</v>
      </c>
      <c r="C862" s="258">
        <v>1138.562509</v>
      </c>
      <c r="D862" s="259">
        <f t="shared" si="26"/>
        <v>0.949593418682235</v>
      </c>
      <c r="E862" s="260"/>
      <c r="XEY862"/>
    </row>
    <row r="863" s="5" customFormat="1" customHeight="1" spans="1:16379">
      <c r="A863" s="265" t="s">
        <v>710</v>
      </c>
      <c r="B863" s="266">
        <v>317193</v>
      </c>
      <c r="C863" s="266">
        <f t="shared" si="27"/>
        <v>20005.6</v>
      </c>
      <c r="D863" s="267">
        <f t="shared" si="26"/>
        <v>0.063070748723963</v>
      </c>
      <c r="E863" s="268"/>
      <c r="XEY863"/>
    </row>
    <row r="864" s="5" customFormat="1" customHeight="1" spans="1:16379">
      <c r="A864" s="269" t="s">
        <v>711</v>
      </c>
      <c r="B864" s="258">
        <v>317193</v>
      </c>
      <c r="C864" s="258">
        <v>20005.6</v>
      </c>
      <c r="D864" s="259">
        <f t="shared" si="26"/>
        <v>0.063070748723963</v>
      </c>
      <c r="E864" s="260"/>
      <c r="XEY864"/>
    </row>
    <row r="865" s="5" customFormat="1" customHeight="1" spans="1:16379">
      <c r="A865" s="261" t="s">
        <v>712</v>
      </c>
      <c r="B865" s="262">
        <f>SUM(B866,B892,B914,B942,B953,B960,B966,B969)</f>
        <v>33282</v>
      </c>
      <c r="C865" s="262">
        <f>SUM(C866,C892,C914,C942,C953,C960,C966,C969)</f>
        <v>23374.85225</v>
      </c>
      <c r="D865" s="263">
        <f t="shared" si="26"/>
        <v>0.702327151313022</v>
      </c>
      <c r="E865" s="264"/>
      <c r="XEY865"/>
    </row>
    <row r="866" s="5" customFormat="1" customHeight="1" spans="1:16379">
      <c r="A866" s="265" t="s">
        <v>713</v>
      </c>
      <c r="B866" s="266">
        <v>14139</v>
      </c>
      <c r="C866" s="266">
        <f>SUM(C867:C891)</f>
        <v>7190.860606</v>
      </c>
      <c r="D866" s="267">
        <f t="shared" si="26"/>
        <v>0.508583393875097</v>
      </c>
      <c r="E866" s="268"/>
      <c r="XEY866"/>
    </row>
    <row r="867" s="5" customFormat="1" customHeight="1" spans="1:16379">
      <c r="A867" s="269" t="s">
        <v>81</v>
      </c>
      <c r="B867" s="258">
        <v>625</v>
      </c>
      <c r="C867" s="258">
        <v>486.468604</v>
      </c>
      <c r="D867" s="259">
        <f t="shared" ref="D867:D892" si="28">C867/B867</f>
        <v>0.7783497664</v>
      </c>
      <c r="E867" s="260"/>
      <c r="XEY867"/>
    </row>
    <row r="868" s="251" customFormat="1" customHeight="1" spans="1:40">
      <c r="A868" s="269" t="s">
        <v>82</v>
      </c>
      <c r="B868" s="258">
        <v>381</v>
      </c>
      <c r="C868" s="258"/>
      <c r="D868" s="259">
        <f t="shared" si="28"/>
        <v>0</v>
      </c>
      <c r="E868" s="260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  <c r="AA868" s="5"/>
      <c r="AB868" s="5"/>
      <c r="AC868" s="5"/>
      <c r="AD868" s="5"/>
      <c r="AE868" s="5"/>
      <c r="AF868" s="5"/>
      <c r="AG868" s="5"/>
      <c r="AH868" s="5"/>
      <c r="AI868" s="5"/>
      <c r="AJ868" s="5"/>
      <c r="AK868" s="5"/>
      <c r="AL868" s="5"/>
      <c r="AM868" s="5"/>
      <c r="AN868" s="5"/>
    </row>
    <row r="869" s="5" customFormat="1" customHeight="1" spans="1:16379">
      <c r="A869" s="269" t="s">
        <v>83</v>
      </c>
      <c r="B869" s="258"/>
      <c r="C869" s="258"/>
      <c r="D869" s="259"/>
      <c r="E869" s="260"/>
      <c r="XEY869"/>
    </row>
    <row r="870" s="5" customFormat="1" customHeight="1" spans="1:16379">
      <c r="A870" s="269" t="s">
        <v>90</v>
      </c>
      <c r="B870" s="258">
        <v>2108</v>
      </c>
      <c r="C870" s="258">
        <v>1985.839622</v>
      </c>
      <c r="D870" s="259">
        <f t="shared" si="28"/>
        <v>0.94204915654649</v>
      </c>
      <c r="E870" s="260"/>
      <c r="XEY870"/>
    </row>
    <row r="871" s="5" customFormat="1" customHeight="1" spans="1:16379">
      <c r="A871" s="269" t="s">
        <v>714</v>
      </c>
      <c r="B871" s="258"/>
      <c r="C871" s="258"/>
      <c r="D871" s="259"/>
      <c r="E871" s="260"/>
      <c r="XEY871"/>
    </row>
    <row r="872" s="5" customFormat="1" customHeight="1" spans="1:16379">
      <c r="A872" s="269" t="s">
        <v>715</v>
      </c>
      <c r="B872" s="258">
        <v>27</v>
      </c>
      <c r="C872" s="258">
        <v>20</v>
      </c>
      <c r="D872" s="259">
        <f t="shared" si="28"/>
        <v>0.740740740740741</v>
      </c>
      <c r="E872" s="260"/>
      <c r="XEY872"/>
    </row>
    <row r="873" s="5" customFormat="1" customHeight="1" spans="1:16379">
      <c r="A873" s="269" t="s">
        <v>716</v>
      </c>
      <c r="B873" s="258">
        <v>57</v>
      </c>
      <c r="C873" s="258"/>
      <c r="D873" s="259">
        <f t="shared" si="28"/>
        <v>0</v>
      </c>
      <c r="E873" s="260"/>
      <c r="XEY873"/>
    </row>
    <row r="874" s="5" customFormat="1" customHeight="1" spans="1:16379">
      <c r="A874" s="269" t="s">
        <v>717</v>
      </c>
      <c r="B874" s="258">
        <v>168</v>
      </c>
      <c r="C874" s="258"/>
      <c r="D874" s="259">
        <f t="shared" si="28"/>
        <v>0</v>
      </c>
      <c r="E874" s="260"/>
      <c r="XEY874"/>
    </row>
    <row r="875" s="5" customFormat="1" customHeight="1" spans="1:16379">
      <c r="A875" s="269" t="s">
        <v>718</v>
      </c>
      <c r="B875" s="258"/>
      <c r="C875" s="258"/>
      <c r="D875" s="259"/>
      <c r="E875" s="260"/>
      <c r="XEY875"/>
    </row>
    <row r="876" s="5" customFormat="1" customHeight="1" spans="1:16379">
      <c r="A876" s="269" t="s">
        <v>719</v>
      </c>
      <c r="B876" s="258"/>
      <c r="C876" s="258"/>
      <c r="D876" s="259"/>
      <c r="E876" s="260"/>
      <c r="XEY876"/>
    </row>
    <row r="877" s="5" customFormat="1" customHeight="1" spans="1:16379">
      <c r="A877" s="269" t="s">
        <v>720</v>
      </c>
      <c r="B877" s="258"/>
      <c r="C877" s="258"/>
      <c r="D877" s="259"/>
      <c r="E877" s="260"/>
      <c r="XEY877"/>
    </row>
    <row r="878" s="5" customFormat="1" customHeight="1" spans="1:16379">
      <c r="A878" s="269" t="s">
        <v>721</v>
      </c>
      <c r="B878" s="258"/>
      <c r="C878" s="258"/>
      <c r="D878" s="259"/>
      <c r="E878" s="260"/>
      <c r="XEY878"/>
    </row>
    <row r="879" s="5" customFormat="1" customHeight="1" spans="1:16379">
      <c r="A879" s="269" t="s">
        <v>722</v>
      </c>
      <c r="B879" s="258"/>
      <c r="C879" s="258">
        <v>28</v>
      </c>
      <c r="D879" s="259"/>
      <c r="E879" s="260"/>
      <c r="XEY879"/>
    </row>
    <row r="880" s="5" customFormat="1" customHeight="1" spans="1:16379">
      <c r="A880" s="269" t="s">
        <v>723</v>
      </c>
      <c r="B880" s="258">
        <v>853</v>
      </c>
      <c r="C880" s="258">
        <v>553.7</v>
      </c>
      <c r="D880" s="259">
        <f t="shared" si="28"/>
        <v>0.649120750293083</v>
      </c>
      <c r="E880" s="260"/>
      <c r="XEY880"/>
    </row>
    <row r="881" s="5" customFormat="1" customHeight="1" spans="1:16379">
      <c r="A881" s="269" t="s">
        <v>724</v>
      </c>
      <c r="B881" s="258"/>
      <c r="C881" s="258"/>
      <c r="D881" s="259"/>
      <c r="E881" s="260"/>
      <c r="XEY881"/>
    </row>
    <row r="882" s="5" customFormat="1" customHeight="1" spans="1:16379">
      <c r="A882" s="269" t="s">
        <v>725</v>
      </c>
      <c r="B882" s="258">
        <v>101</v>
      </c>
      <c r="C882" s="258">
        <v>64.4568</v>
      </c>
      <c r="D882" s="259">
        <f t="shared" si="28"/>
        <v>0.638186138613861</v>
      </c>
      <c r="E882" s="260"/>
      <c r="XEY882"/>
    </row>
    <row r="883" s="5" customFormat="1" customHeight="1" spans="1:16379">
      <c r="A883" s="269" t="s">
        <v>726</v>
      </c>
      <c r="B883" s="258">
        <v>45</v>
      </c>
      <c r="C883" s="258">
        <v>258.85146</v>
      </c>
      <c r="D883" s="259">
        <f t="shared" si="28"/>
        <v>5.75225466666667</v>
      </c>
      <c r="E883" s="260"/>
      <c r="XEY883"/>
    </row>
    <row r="884" s="5" customFormat="1" customHeight="1" spans="1:16379">
      <c r="A884" s="269" t="s">
        <v>727</v>
      </c>
      <c r="B884" s="258"/>
      <c r="C884" s="258"/>
      <c r="D884" s="259"/>
      <c r="E884" s="260"/>
      <c r="XEY884"/>
    </row>
    <row r="885" s="5" customFormat="1" customHeight="1" spans="1:16379">
      <c r="A885" s="269" t="s">
        <v>728</v>
      </c>
      <c r="B885" s="258">
        <v>202</v>
      </c>
      <c r="C885" s="258"/>
      <c r="D885" s="259">
        <f t="shared" si="28"/>
        <v>0</v>
      </c>
      <c r="E885" s="260"/>
      <c r="XEY885"/>
    </row>
    <row r="886" s="5" customFormat="1" customHeight="1" spans="1:16379">
      <c r="A886" s="269" t="s">
        <v>729</v>
      </c>
      <c r="B886" s="258">
        <v>200</v>
      </c>
      <c r="C886" s="258">
        <v>191</v>
      </c>
      <c r="D886" s="259">
        <f t="shared" si="28"/>
        <v>0.955</v>
      </c>
      <c r="E886" s="260"/>
      <c r="XEY886"/>
    </row>
    <row r="887" s="5" customFormat="1" customHeight="1" spans="1:16379">
      <c r="A887" s="269" t="s">
        <v>730</v>
      </c>
      <c r="B887" s="258"/>
      <c r="C887" s="258"/>
      <c r="D887" s="259"/>
      <c r="E887" s="260"/>
      <c r="XEY887"/>
    </row>
    <row r="888" s="5" customFormat="1" customHeight="1" spans="1:16379">
      <c r="A888" s="269" t="s">
        <v>731</v>
      </c>
      <c r="B888" s="258">
        <v>711</v>
      </c>
      <c r="C888" s="258">
        <v>1.03</v>
      </c>
      <c r="D888" s="259">
        <f t="shared" si="28"/>
        <v>0.00144866385372714</v>
      </c>
      <c r="E888" s="260"/>
      <c r="XEY888"/>
    </row>
    <row r="889" s="5" customFormat="1" customHeight="1" spans="1:16379">
      <c r="A889" s="269" t="s">
        <v>732</v>
      </c>
      <c r="B889" s="258"/>
      <c r="C889" s="258"/>
      <c r="D889" s="259"/>
      <c r="E889" s="260"/>
      <c r="XEY889"/>
    </row>
    <row r="890" s="5" customFormat="1" customHeight="1" spans="1:16379">
      <c r="A890" s="269" t="s">
        <v>733</v>
      </c>
      <c r="B890" s="258">
        <v>4672</v>
      </c>
      <c r="C890" s="258"/>
      <c r="D890" s="259">
        <f t="shared" si="28"/>
        <v>0</v>
      </c>
      <c r="E890" s="260"/>
      <c r="XEY890"/>
    </row>
    <row r="891" s="5" customFormat="1" customHeight="1" spans="1:16379">
      <c r="A891" s="269" t="s">
        <v>734</v>
      </c>
      <c r="B891" s="258">
        <v>3989</v>
      </c>
      <c r="C891" s="258">
        <v>3601.51412</v>
      </c>
      <c r="D891" s="259">
        <f t="shared" si="28"/>
        <v>0.902861398846829</v>
      </c>
      <c r="E891" s="260"/>
      <c r="XEY891"/>
    </row>
    <row r="892" s="5" customFormat="1" customHeight="1" spans="1:16379">
      <c r="A892" s="265" t="s">
        <v>735</v>
      </c>
      <c r="B892" s="266">
        <v>12049</v>
      </c>
      <c r="C892" s="266">
        <f>SUM(C893:C913)</f>
        <v>6880.97</v>
      </c>
      <c r="D892" s="267">
        <f t="shared" si="28"/>
        <v>0.571082247489418</v>
      </c>
      <c r="E892" s="268"/>
      <c r="XEY892"/>
    </row>
    <row r="893" s="5" customFormat="1" customHeight="1" spans="1:16379">
      <c r="A893" s="269" t="s">
        <v>81</v>
      </c>
      <c r="B893" s="258"/>
      <c r="C893" s="258"/>
      <c r="D893" s="259"/>
      <c r="E893" s="260"/>
      <c r="XEY893"/>
    </row>
    <row r="894" s="5" customFormat="1" customHeight="1" spans="1:16379">
      <c r="A894" s="269" t="s">
        <v>82</v>
      </c>
      <c r="B894" s="258"/>
      <c r="C894" s="258"/>
      <c r="D894" s="259"/>
      <c r="E894" s="260"/>
      <c r="XEY894"/>
    </row>
    <row r="895" s="5" customFormat="1" customHeight="1" spans="1:16379">
      <c r="A895" s="269" t="s">
        <v>83</v>
      </c>
      <c r="B895" s="258"/>
      <c r="C895" s="258"/>
      <c r="D895" s="259"/>
      <c r="E895" s="260"/>
      <c r="XEY895"/>
    </row>
    <row r="896" s="5" customFormat="1" customHeight="1" spans="1:16379">
      <c r="A896" s="269" t="s">
        <v>736</v>
      </c>
      <c r="B896" s="258"/>
      <c r="C896" s="258"/>
      <c r="D896" s="259"/>
      <c r="E896" s="260"/>
      <c r="XEY896"/>
    </row>
    <row r="897" s="251" customFormat="1" customHeight="1" spans="1:40">
      <c r="A897" s="269" t="s">
        <v>737</v>
      </c>
      <c r="B897" s="258"/>
      <c r="C897" s="258">
        <v>1300</v>
      </c>
      <c r="D897" s="259"/>
      <c r="E897" s="260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  <c r="AA897" s="5"/>
      <c r="AB897" s="5"/>
      <c r="AC897" s="5"/>
      <c r="AD897" s="5"/>
      <c r="AE897" s="5"/>
      <c r="AF897" s="5"/>
      <c r="AG897" s="5"/>
      <c r="AH897" s="5"/>
      <c r="AI897" s="5"/>
      <c r="AJ897" s="5"/>
      <c r="AK897" s="5"/>
      <c r="AL897" s="5"/>
      <c r="AM897" s="5"/>
      <c r="AN897" s="5"/>
    </row>
    <row r="898" s="5" customFormat="1" customHeight="1" spans="1:16379">
      <c r="A898" s="269" t="s">
        <v>738</v>
      </c>
      <c r="B898" s="258"/>
      <c r="C898" s="258"/>
      <c r="D898" s="259"/>
      <c r="E898" s="260"/>
      <c r="XEY898"/>
    </row>
    <row r="899" s="5" customFormat="1" customHeight="1" spans="1:16379">
      <c r="A899" s="269" t="s">
        <v>739</v>
      </c>
      <c r="B899" s="258"/>
      <c r="C899" s="258"/>
      <c r="D899" s="259"/>
      <c r="E899" s="260"/>
      <c r="XEY899"/>
    </row>
    <row r="900" s="5" customFormat="1" customHeight="1" spans="1:16379">
      <c r="A900" s="269" t="s">
        <v>740</v>
      </c>
      <c r="B900" s="258"/>
      <c r="C900" s="258"/>
      <c r="D900" s="259"/>
      <c r="E900" s="260"/>
      <c r="XEY900"/>
    </row>
    <row r="901" s="5" customFormat="1" customHeight="1" spans="1:16379">
      <c r="A901" s="269" t="s">
        <v>741</v>
      </c>
      <c r="B901" s="258"/>
      <c r="C901" s="258"/>
      <c r="D901" s="259"/>
      <c r="E901" s="260"/>
      <c r="XEY901"/>
    </row>
    <row r="902" s="5" customFormat="1" customHeight="1" spans="1:16379">
      <c r="A902" s="269" t="s">
        <v>742</v>
      </c>
      <c r="B902" s="258"/>
      <c r="C902" s="258"/>
      <c r="D902" s="259"/>
      <c r="E902" s="260"/>
      <c r="XEY902"/>
    </row>
    <row r="903" s="5" customFormat="1" customHeight="1" spans="1:16379">
      <c r="A903" s="269" t="s">
        <v>743</v>
      </c>
      <c r="B903" s="258"/>
      <c r="C903" s="258"/>
      <c r="D903" s="259"/>
      <c r="E903" s="260"/>
      <c r="XEY903"/>
    </row>
    <row r="904" s="5" customFormat="1" customHeight="1" spans="1:16379">
      <c r="A904" s="269" t="s">
        <v>744</v>
      </c>
      <c r="B904" s="258"/>
      <c r="C904" s="258"/>
      <c r="D904" s="259"/>
      <c r="E904" s="260"/>
      <c r="XEY904"/>
    </row>
    <row r="905" s="5" customFormat="1" customHeight="1" spans="1:16379">
      <c r="A905" s="269" t="s">
        <v>745</v>
      </c>
      <c r="B905" s="258"/>
      <c r="C905" s="258"/>
      <c r="D905" s="259"/>
      <c r="E905" s="260"/>
      <c r="XEY905"/>
    </row>
    <row r="906" s="5" customFormat="1" customHeight="1" spans="1:16379">
      <c r="A906" s="269" t="s">
        <v>746</v>
      </c>
      <c r="B906" s="258"/>
      <c r="C906" s="258"/>
      <c r="D906" s="259"/>
      <c r="E906" s="260"/>
      <c r="XEY906"/>
    </row>
    <row r="907" s="5" customFormat="1" customHeight="1" spans="1:16379">
      <c r="A907" s="269" t="s">
        <v>747</v>
      </c>
      <c r="B907" s="258"/>
      <c r="C907" s="258"/>
      <c r="D907" s="259"/>
      <c r="E907" s="260"/>
      <c r="XEY907"/>
    </row>
    <row r="908" s="5" customFormat="1" customHeight="1" spans="1:16379">
      <c r="A908" s="269" t="s">
        <v>748</v>
      </c>
      <c r="B908" s="258"/>
      <c r="C908" s="258"/>
      <c r="D908" s="259"/>
      <c r="E908" s="260"/>
      <c r="XEY908"/>
    </row>
    <row r="909" s="5" customFormat="1" customHeight="1" spans="1:16379">
      <c r="A909" s="269" t="s">
        <v>749</v>
      </c>
      <c r="B909" s="258"/>
      <c r="C909" s="258"/>
      <c r="D909" s="259"/>
      <c r="E909" s="260"/>
      <c r="XEY909"/>
    </row>
    <row r="910" s="5" customFormat="1" customHeight="1" spans="1:16379">
      <c r="A910" s="269" t="s">
        <v>750</v>
      </c>
      <c r="B910" s="258">
        <v>41</v>
      </c>
      <c r="C910" s="258">
        <v>4</v>
      </c>
      <c r="D910" s="259">
        <f>C910/B910</f>
        <v>0.0975609756097561</v>
      </c>
      <c r="E910" s="260"/>
      <c r="XEY910"/>
    </row>
    <row r="911" s="5" customFormat="1" customHeight="1" spans="1:16379">
      <c r="A911" s="269" t="s">
        <v>751</v>
      </c>
      <c r="B911" s="258"/>
      <c r="C911" s="258"/>
      <c r="D911" s="259"/>
      <c r="E911" s="260"/>
      <c r="XEY911"/>
    </row>
    <row r="912" s="5" customFormat="1" customHeight="1" spans="1:16379">
      <c r="A912" s="269" t="s">
        <v>720</v>
      </c>
      <c r="B912" s="258">
        <v>11525</v>
      </c>
      <c r="C912" s="258">
        <v>5576.97</v>
      </c>
      <c r="D912" s="259">
        <f>C912/B912</f>
        <v>0.483901952277657</v>
      </c>
      <c r="E912" s="260"/>
      <c r="XEY912"/>
    </row>
    <row r="913" s="5" customFormat="1" customHeight="1" spans="1:16379">
      <c r="A913" s="269" t="s">
        <v>752</v>
      </c>
      <c r="B913" s="258">
        <v>483</v>
      </c>
      <c r="C913" s="258"/>
      <c r="D913" s="259">
        <f>C913/B913</f>
        <v>0</v>
      </c>
      <c r="E913" s="260"/>
      <c r="XEY913"/>
    </row>
    <row r="914" s="5" customFormat="1" customHeight="1" spans="1:16379">
      <c r="A914" s="265" t="s">
        <v>753</v>
      </c>
      <c r="B914" s="266">
        <v>3051</v>
      </c>
      <c r="C914" s="266">
        <f>SUM(C915:C941)</f>
        <v>3453.829483</v>
      </c>
      <c r="D914" s="267">
        <f>C914/B914</f>
        <v>1.13203195116355</v>
      </c>
      <c r="E914" s="268"/>
      <c r="XEY914"/>
    </row>
    <row r="915" s="5" customFormat="1" customHeight="1" spans="1:16379">
      <c r="A915" s="269" t="s">
        <v>81</v>
      </c>
      <c r="B915" s="258">
        <v>547</v>
      </c>
      <c r="C915" s="258">
        <v>501.044371</v>
      </c>
      <c r="D915" s="259">
        <f>C915/B915</f>
        <v>0.915986053016453</v>
      </c>
      <c r="E915" s="260"/>
      <c r="XEY915"/>
    </row>
    <row r="916" s="5" customFormat="1" customHeight="1" spans="1:16379">
      <c r="A916" s="269" t="s">
        <v>82</v>
      </c>
      <c r="B916" s="258"/>
      <c r="C916" s="258"/>
      <c r="D916" s="259"/>
      <c r="E916" s="260"/>
      <c r="XEY916"/>
    </row>
    <row r="917" s="5" customFormat="1" customHeight="1" spans="1:16379">
      <c r="A917" s="269" t="s">
        <v>83</v>
      </c>
      <c r="B917" s="258"/>
      <c r="C917" s="258"/>
      <c r="D917" s="259"/>
      <c r="E917" s="260"/>
      <c r="XEY917"/>
    </row>
    <row r="918" s="5" customFormat="1" customHeight="1" spans="1:16379">
      <c r="A918" s="269" t="s">
        <v>754</v>
      </c>
      <c r="B918" s="258">
        <v>1776</v>
      </c>
      <c r="C918" s="258">
        <v>1863.005112</v>
      </c>
      <c r="D918" s="259">
        <f>C918/B918</f>
        <v>1.04898936486486</v>
      </c>
      <c r="E918" s="260"/>
      <c r="XEY918"/>
    </row>
    <row r="919" s="5" customFormat="1" customHeight="1" spans="1:16379">
      <c r="A919" s="269" t="s">
        <v>755</v>
      </c>
      <c r="B919" s="258"/>
      <c r="C919" s="258">
        <v>944</v>
      </c>
      <c r="D919" s="259"/>
      <c r="E919" s="260"/>
      <c r="XEY919"/>
    </row>
    <row r="920" s="5" customFormat="1" customHeight="1" spans="1:16379">
      <c r="A920" s="269" t="s">
        <v>756</v>
      </c>
      <c r="B920" s="258">
        <v>321</v>
      </c>
      <c r="C920" s="258">
        <v>145</v>
      </c>
      <c r="D920" s="259">
        <f>C920/B920</f>
        <v>0.451713395638629</v>
      </c>
      <c r="E920" s="260"/>
      <c r="XEY920"/>
    </row>
    <row r="921" s="251" customFormat="1" customHeight="1" spans="1:40">
      <c r="A921" s="269" t="s">
        <v>757</v>
      </c>
      <c r="B921" s="258"/>
      <c r="C921" s="258"/>
      <c r="D921" s="259"/>
      <c r="E921" s="260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  <c r="AA921" s="5"/>
      <c r="AB921" s="5"/>
      <c r="AC921" s="5"/>
      <c r="AD921" s="5"/>
      <c r="AE921" s="5"/>
      <c r="AF921" s="5"/>
      <c r="AG921" s="5"/>
      <c r="AH921" s="5"/>
      <c r="AI921" s="5"/>
      <c r="AJ921" s="5"/>
      <c r="AK921" s="5"/>
      <c r="AL921" s="5"/>
      <c r="AM921" s="5"/>
      <c r="AN921" s="5"/>
    </row>
    <row r="922" s="5" customFormat="1" customHeight="1" spans="1:16379">
      <c r="A922" s="269" t="s">
        <v>758</v>
      </c>
      <c r="B922" s="258"/>
      <c r="C922" s="258"/>
      <c r="D922" s="259"/>
      <c r="E922" s="260"/>
      <c r="XEY922"/>
    </row>
    <row r="923" s="5" customFormat="1" customHeight="1" spans="1:16379">
      <c r="A923" s="269" t="s">
        <v>759</v>
      </c>
      <c r="B923" s="258">
        <v>301</v>
      </c>
      <c r="C923" s="258"/>
      <c r="D923" s="259">
        <f>C923/B923</f>
        <v>0</v>
      </c>
      <c r="E923" s="260"/>
      <c r="XEY923"/>
    </row>
    <row r="924" s="5" customFormat="1" customHeight="1" spans="1:16379">
      <c r="A924" s="269" t="s">
        <v>760</v>
      </c>
      <c r="B924" s="258"/>
      <c r="C924" s="258"/>
      <c r="D924" s="259"/>
      <c r="E924" s="260"/>
      <c r="XEY924"/>
    </row>
    <row r="925" s="5" customFormat="1" customHeight="1" spans="1:16379">
      <c r="A925" s="269" t="s">
        <v>761</v>
      </c>
      <c r="B925" s="258">
        <v>28</v>
      </c>
      <c r="C925" s="258"/>
      <c r="D925" s="259">
        <f>C925/B925</f>
        <v>0</v>
      </c>
      <c r="E925" s="260"/>
      <c r="XEY925"/>
    </row>
    <row r="926" s="5" customFormat="1" customHeight="1" spans="1:16379">
      <c r="A926" s="269" t="s">
        <v>762</v>
      </c>
      <c r="B926" s="258"/>
      <c r="C926" s="258"/>
      <c r="D926" s="259"/>
      <c r="E926" s="260"/>
      <c r="XEY926"/>
    </row>
    <row r="927" s="5" customFormat="1" customHeight="1" spans="1:16379">
      <c r="A927" s="269" t="s">
        <v>763</v>
      </c>
      <c r="B927" s="258"/>
      <c r="C927" s="258"/>
      <c r="D927" s="259"/>
      <c r="E927" s="260"/>
      <c r="XEY927"/>
    </row>
    <row r="928" s="5" customFormat="1" customHeight="1" spans="1:16379">
      <c r="A928" s="269" t="s">
        <v>764</v>
      </c>
      <c r="B928" s="258">
        <v>14</v>
      </c>
      <c r="C928" s="258"/>
      <c r="D928" s="259">
        <f>C928/B928</f>
        <v>0</v>
      </c>
      <c r="E928" s="260"/>
      <c r="XEY928"/>
    </row>
    <row r="929" s="5" customFormat="1" customHeight="1" spans="1:16379">
      <c r="A929" s="269" t="s">
        <v>765</v>
      </c>
      <c r="B929" s="258"/>
      <c r="C929" s="258"/>
      <c r="D929" s="259"/>
      <c r="E929" s="260"/>
      <c r="XEY929"/>
    </row>
    <row r="930" s="5" customFormat="1" customHeight="1" spans="1:16379">
      <c r="A930" s="269" t="s">
        <v>766</v>
      </c>
      <c r="B930" s="258"/>
      <c r="C930" s="258"/>
      <c r="D930" s="259"/>
      <c r="E930" s="260"/>
      <c r="XEY930"/>
    </row>
    <row r="931" s="5" customFormat="1" customHeight="1" spans="1:16379">
      <c r="A931" s="269" t="s">
        <v>767</v>
      </c>
      <c r="B931" s="258"/>
      <c r="C931" s="258"/>
      <c r="D931" s="259"/>
      <c r="E931" s="260"/>
      <c r="XEY931"/>
    </row>
    <row r="932" s="251" customFormat="1" customHeight="1" spans="1:40">
      <c r="A932" s="269" t="s">
        <v>768</v>
      </c>
      <c r="B932" s="258"/>
      <c r="C932" s="258"/>
      <c r="D932" s="259"/>
      <c r="E932" s="260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  <c r="AA932" s="5"/>
      <c r="AB932" s="5"/>
      <c r="AC932" s="5"/>
      <c r="AD932" s="5"/>
      <c r="AE932" s="5"/>
      <c r="AF932" s="5"/>
      <c r="AG932" s="5"/>
      <c r="AH932" s="5"/>
      <c r="AI932" s="5"/>
      <c r="AJ932" s="5"/>
      <c r="AK932" s="5"/>
      <c r="AL932" s="5"/>
      <c r="AM932" s="5"/>
      <c r="AN932" s="5"/>
    </row>
    <row r="933" s="5" customFormat="1" customHeight="1" spans="1:16379">
      <c r="A933" s="269" t="s">
        <v>769</v>
      </c>
      <c r="B933" s="258"/>
      <c r="C933" s="258"/>
      <c r="D933" s="259"/>
      <c r="E933" s="260"/>
      <c r="XEY933"/>
    </row>
    <row r="934" s="5" customFormat="1" customHeight="1" spans="1:16379">
      <c r="A934" s="269" t="s">
        <v>770</v>
      </c>
      <c r="B934" s="258"/>
      <c r="C934" s="258"/>
      <c r="D934" s="259"/>
      <c r="E934" s="260"/>
      <c r="XEY934"/>
    </row>
    <row r="935" s="5" customFormat="1" customHeight="1" spans="1:16379">
      <c r="A935" s="269" t="s">
        <v>771</v>
      </c>
      <c r="B935" s="258"/>
      <c r="C935" s="258"/>
      <c r="D935" s="259"/>
      <c r="E935" s="260"/>
      <c r="XEY935"/>
    </row>
    <row r="936" s="5" customFormat="1" customHeight="1" spans="1:16379">
      <c r="A936" s="269" t="s">
        <v>747</v>
      </c>
      <c r="B936" s="258">
        <v>39</v>
      </c>
      <c r="C936" s="258"/>
      <c r="D936" s="259">
        <f>C936/B936</f>
        <v>0</v>
      </c>
      <c r="E936" s="260"/>
      <c r="XEY936"/>
    </row>
    <row r="937" s="5" customFormat="1" customHeight="1" spans="1:16379">
      <c r="A937" s="269" t="s">
        <v>772</v>
      </c>
      <c r="B937" s="258">
        <v>1</v>
      </c>
      <c r="C937" s="258">
        <v>0.78</v>
      </c>
      <c r="D937" s="259">
        <f>C937/B937</f>
        <v>0.78</v>
      </c>
      <c r="E937" s="260"/>
      <c r="XEY937"/>
    </row>
    <row r="938" s="5" customFormat="1" customHeight="1" spans="1:16379">
      <c r="A938" s="269" t="s">
        <v>773</v>
      </c>
      <c r="B938" s="258"/>
      <c r="C938" s="258"/>
      <c r="D938" s="259"/>
      <c r="E938" s="260"/>
      <c r="XEY938"/>
    </row>
    <row r="939" s="5" customFormat="1" customHeight="1" spans="1:16379">
      <c r="A939" s="269" t="s">
        <v>774</v>
      </c>
      <c r="B939" s="258"/>
      <c r="C939" s="258"/>
      <c r="D939" s="259"/>
      <c r="E939" s="260"/>
      <c r="XEY939"/>
    </row>
    <row r="940" s="5" customFormat="1" customHeight="1" spans="1:16379">
      <c r="A940" s="269" t="s">
        <v>775</v>
      </c>
      <c r="B940" s="258"/>
      <c r="C940" s="258"/>
      <c r="D940" s="259"/>
      <c r="E940" s="260"/>
      <c r="XEY940"/>
    </row>
    <row r="941" s="5" customFormat="1" customHeight="1" spans="1:16379">
      <c r="A941" s="269" t="s">
        <v>776</v>
      </c>
      <c r="B941" s="258">
        <v>24</v>
      </c>
      <c r="C941" s="258"/>
      <c r="D941" s="259">
        <f>C941/B941</f>
        <v>0</v>
      </c>
      <c r="E941" s="260"/>
      <c r="XEY941"/>
    </row>
    <row r="942" s="5" customFormat="1" customHeight="1" spans="1:16379">
      <c r="A942" s="265" t="s">
        <v>777</v>
      </c>
      <c r="B942" s="266">
        <v>1791</v>
      </c>
      <c r="C942" s="266">
        <f>SUM(C943:C952)</f>
        <v>3003.284686</v>
      </c>
      <c r="D942" s="267">
        <f>C942/B942</f>
        <v>1.67687587158012</v>
      </c>
      <c r="E942" s="268"/>
      <c r="XEY942"/>
    </row>
    <row r="943" customFormat="1" customHeight="1" spans="1:40">
      <c r="A943" s="269" t="s">
        <v>81</v>
      </c>
      <c r="B943" s="258"/>
      <c r="C943" s="258"/>
      <c r="D943" s="259"/>
      <c r="E943" s="260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  <c r="AA943" s="5"/>
      <c r="AB943" s="5"/>
      <c r="AC943" s="5"/>
      <c r="AD943" s="5"/>
      <c r="AE943" s="5"/>
      <c r="AF943" s="5"/>
      <c r="AG943" s="5"/>
      <c r="AH943" s="5"/>
      <c r="AI943" s="5"/>
      <c r="AJ943" s="5"/>
      <c r="AK943" s="5"/>
      <c r="AL943" s="5"/>
      <c r="AM943" s="5"/>
      <c r="AN943" s="5"/>
    </row>
    <row r="944" customFormat="1" customHeight="1" spans="1:40">
      <c r="A944" s="269" t="s">
        <v>82</v>
      </c>
      <c r="B944" s="258"/>
      <c r="C944" s="258"/>
      <c r="D944" s="259"/>
      <c r="E944" s="260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  <c r="AA944" s="5"/>
      <c r="AB944" s="5"/>
      <c r="AC944" s="5"/>
      <c r="AD944" s="5"/>
      <c r="AE944" s="5"/>
      <c r="AF944" s="5"/>
      <c r="AG944" s="5"/>
      <c r="AH944" s="5"/>
      <c r="AI944" s="5"/>
      <c r="AJ944" s="5"/>
      <c r="AK944" s="5"/>
      <c r="AL944" s="5"/>
      <c r="AM944" s="5"/>
      <c r="AN944" s="5"/>
    </row>
    <row r="945" s="5" customFormat="1" customHeight="1" spans="1:16379">
      <c r="A945" s="269" t="s">
        <v>83</v>
      </c>
      <c r="B945" s="258"/>
      <c r="C945" s="258"/>
      <c r="D945" s="259"/>
      <c r="E945" s="260"/>
      <c r="XEY945"/>
    </row>
    <row r="946" s="5" customFormat="1" customHeight="1" spans="1:16379">
      <c r="A946" s="269" t="s">
        <v>778</v>
      </c>
      <c r="B946" s="258"/>
      <c r="C946" s="258"/>
      <c r="D946" s="259"/>
      <c r="E946" s="260"/>
      <c r="XEY946"/>
    </row>
    <row r="947" s="251" customFormat="1" customHeight="1" spans="1:40">
      <c r="A947" s="269" t="s">
        <v>779</v>
      </c>
      <c r="B947" s="258">
        <v>60</v>
      </c>
      <c r="C947" s="258">
        <v>60</v>
      </c>
      <c r="D947" s="259">
        <f>C947/B947</f>
        <v>1</v>
      </c>
      <c r="E947" s="260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  <c r="AA947" s="5"/>
      <c r="AB947" s="5"/>
      <c r="AC947" s="5"/>
      <c r="AD947" s="5"/>
      <c r="AE947" s="5"/>
      <c r="AF947" s="5"/>
      <c r="AG947" s="5"/>
      <c r="AH947" s="5"/>
      <c r="AI947" s="5"/>
      <c r="AJ947" s="5"/>
      <c r="AK947" s="5"/>
      <c r="AL947" s="5"/>
      <c r="AM947" s="5"/>
      <c r="AN947" s="5"/>
    </row>
    <row r="948" s="5" customFormat="1" customHeight="1" spans="1:16379">
      <c r="A948" s="269" t="s">
        <v>780</v>
      </c>
      <c r="B948" s="258"/>
      <c r="C948" s="258"/>
      <c r="D948" s="259"/>
      <c r="E948" s="260"/>
      <c r="XEY948"/>
    </row>
    <row r="949" s="5" customFormat="1" customHeight="1" spans="1:16379">
      <c r="A949" s="269" t="s">
        <v>781</v>
      </c>
      <c r="B949" s="258"/>
      <c r="C949" s="258"/>
      <c r="D949" s="259"/>
      <c r="E949" s="260"/>
      <c r="XEY949"/>
    </row>
    <row r="950" s="5" customFormat="1" customHeight="1" spans="1:16379">
      <c r="A950" s="269" t="s">
        <v>782</v>
      </c>
      <c r="B950" s="258"/>
      <c r="C950" s="258"/>
      <c r="D950" s="259"/>
      <c r="E950" s="260"/>
      <c r="XEY950"/>
    </row>
    <row r="951" s="5" customFormat="1" customHeight="1" spans="1:16379">
      <c r="A951" s="269" t="s">
        <v>90</v>
      </c>
      <c r="B951" s="258"/>
      <c r="C951" s="258"/>
      <c r="D951" s="259"/>
      <c r="E951" s="260"/>
      <c r="XEY951"/>
    </row>
    <row r="952" s="5" customFormat="1" customHeight="1" spans="1:16379">
      <c r="A952" s="269" t="s">
        <v>783</v>
      </c>
      <c r="B952" s="258">
        <v>1731</v>
      </c>
      <c r="C952" s="258">
        <v>2943.284686</v>
      </c>
      <c r="D952" s="259">
        <f>C952/B952</f>
        <v>1.70033777354131</v>
      </c>
      <c r="E952" s="260"/>
      <c r="XEY952"/>
    </row>
    <row r="953" s="5" customFormat="1" customHeight="1" spans="1:16379">
      <c r="A953" s="265" t="s">
        <v>784</v>
      </c>
      <c r="B953" s="266">
        <v>2220</v>
      </c>
      <c r="C953" s="266">
        <f>SUM(C954:C959)</f>
        <v>2704.0825</v>
      </c>
      <c r="D953" s="267">
        <f>C953/B953</f>
        <v>1.21805518018018</v>
      </c>
      <c r="E953" s="268"/>
      <c r="XEY953"/>
    </row>
    <row r="954" s="251" customFormat="1" customHeight="1" spans="1:40">
      <c r="A954" s="269" t="s">
        <v>785</v>
      </c>
      <c r="B954" s="258">
        <v>300</v>
      </c>
      <c r="C954" s="258">
        <v>200</v>
      </c>
      <c r="D954" s="259">
        <f t="shared" ref="D954:D960" si="29">C954/B954</f>
        <v>0.666666666666667</v>
      </c>
      <c r="E954" s="260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  <c r="AA954" s="5"/>
      <c r="AB954" s="5"/>
      <c r="AC954" s="5"/>
      <c r="AD954" s="5"/>
      <c r="AE954" s="5"/>
      <c r="AF954" s="5"/>
      <c r="AG954" s="5"/>
      <c r="AH954" s="5"/>
      <c r="AI954" s="5"/>
      <c r="AJ954" s="5"/>
      <c r="AK954" s="5"/>
      <c r="AL954" s="5"/>
      <c r="AM954" s="5"/>
      <c r="AN954" s="5"/>
    </row>
    <row r="955" s="5" customFormat="1" customHeight="1" spans="1:16379">
      <c r="A955" s="269" t="s">
        <v>786</v>
      </c>
      <c r="B955" s="258"/>
      <c r="C955" s="258"/>
      <c r="D955" s="259"/>
      <c r="E955" s="260"/>
      <c r="XEY955"/>
    </row>
    <row r="956" s="251" customFormat="1" customHeight="1" spans="1:40">
      <c r="A956" s="269" t="s">
        <v>787</v>
      </c>
      <c r="B956" s="258">
        <v>1877</v>
      </c>
      <c r="C956" s="258">
        <v>2504.0825</v>
      </c>
      <c r="D956" s="259">
        <f t="shared" si="29"/>
        <v>1.33408763985083</v>
      </c>
      <c r="E956" s="260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  <c r="AA956" s="5"/>
      <c r="AB956" s="5"/>
      <c r="AC956" s="5"/>
      <c r="AD956" s="5"/>
      <c r="AE956" s="5"/>
      <c r="AF956" s="5"/>
      <c r="AG956" s="5"/>
      <c r="AH956" s="5"/>
      <c r="AI956" s="5"/>
      <c r="AJ956" s="5"/>
      <c r="AK956" s="5"/>
      <c r="AL956" s="5"/>
      <c r="AM956" s="5"/>
      <c r="AN956" s="5"/>
    </row>
    <row r="957" s="5" customFormat="1" customHeight="1" spans="1:16379">
      <c r="A957" s="269" t="s">
        <v>788</v>
      </c>
      <c r="B957" s="258"/>
      <c r="C957" s="258"/>
      <c r="D957" s="259"/>
      <c r="E957" s="260"/>
      <c r="XEY957"/>
    </row>
    <row r="958" s="5" customFormat="1" customHeight="1" spans="1:16379">
      <c r="A958" s="269" t="s">
        <v>789</v>
      </c>
      <c r="B958" s="258"/>
      <c r="C958" s="258"/>
      <c r="D958" s="259"/>
      <c r="E958" s="260"/>
      <c r="XEY958"/>
    </row>
    <row r="959" s="5" customFormat="1" customHeight="1" spans="1:16379">
      <c r="A959" s="269" t="s">
        <v>790</v>
      </c>
      <c r="B959" s="258">
        <v>43</v>
      </c>
      <c r="C959" s="258"/>
      <c r="D959" s="259">
        <f t="shared" si="29"/>
        <v>0</v>
      </c>
      <c r="E959" s="260"/>
      <c r="XEY959"/>
    </row>
    <row r="960" s="5" customFormat="1" customHeight="1" spans="1:16379">
      <c r="A960" s="265" t="s">
        <v>791</v>
      </c>
      <c r="B960" s="266">
        <v>32</v>
      </c>
      <c r="C960" s="266">
        <f>SUM(C961:C965)</f>
        <v>141.824975</v>
      </c>
      <c r="D960" s="267">
        <f t="shared" si="29"/>
        <v>4.43203046875</v>
      </c>
      <c r="E960" s="268"/>
      <c r="XEY960"/>
    </row>
    <row r="961" s="5" customFormat="1" customHeight="1" spans="1:16379">
      <c r="A961" s="269" t="s">
        <v>792</v>
      </c>
      <c r="B961" s="258"/>
      <c r="C961" s="258"/>
      <c r="D961" s="259"/>
      <c r="E961" s="260"/>
      <c r="XEY961"/>
    </row>
    <row r="962" s="5" customFormat="1" customHeight="1" spans="1:16379">
      <c r="A962" s="269" t="s">
        <v>793</v>
      </c>
      <c r="B962" s="258">
        <v>11</v>
      </c>
      <c r="C962" s="258">
        <v>76.824975</v>
      </c>
      <c r="D962" s="259">
        <f>C962/B962</f>
        <v>6.98408863636364</v>
      </c>
      <c r="E962" s="260"/>
      <c r="XEY962"/>
    </row>
    <row r="963" s="5" customFormat="1" customHeight="1" spans="1:16379">
      <c r="A963" s="269" t="s">
        <v>794</v>
      </c>
      <c r="B963" s="258">
        <v>21</v>
      </c>
      <c r="C963" s="258">
        <v>65</v>
      </c>
      <c r="D963" s="259">
        <f>C963/B963</f>
        <v>3.0952380952381</v>
      </c>
      <c r="E963" s="260"/>
      <c r="XEY963"/>
    </row>
    <row r="964" s="5" customFormat="1" customHeight="1" spans="1:16379">
      <c r="A964" s="269" t="s">
        <v>795</v>
      </c>
      <c r="B964" s="258"/>
      <c r="C964" s="258"/>
      <c r="D964" s="259"/>
      <c r="E964" s="260"/>
      <c r="XEY964"/>
    </row>
    <row r="965" s="5" customFormat="1" customHeight="1" spans="1:16379">
      <c r="A965" s="269" t="s">
        <v>796</v>
      </c>
      <c r="B965" s="258"/>
      <c r="C965" s="258"/>
      <c r="D965" s="259"/>
      <c r="E965" s="260"/>
      <c r="XEY965"/>
    </row>
    <row r="966" s="5" customFormat="1" customHeight="1" spans="1:16379">
      <c r="A966" s="265" t="s">
        <v>797</v>
      </c>
      <c r="B966" s="266">
        <v>0</v>
      </c>
      <c r="C966" s="266">
        <f>SUM(C967:C968)</f>
        <v>0</v>
      </c>
      <c r="D966" s="267"/>
      <c r="E966" s="268"/>
      <c r="XEY966"/>
    </row>
    <row r="967" s="5" customFormat="1" customHeight="1" spans="1:16379">
      <c r="A967" s="269" t="s">
        <v>798</v>
      </c>
      <c r="B967" s="258"/>
      <c r="C967" s="258"/>
      <c r="D967" s="259"/>
      <c r="E967" s="260"/>
      <c r="XEY967"/>
    </row>
    <row r="968" s="5" customFormat="1" customHeight="1" spans="1:16379">
      <c r="A968" s="269" t="s">
        <v>799</v>
      </c>
      <c r="B968" s="258"/>
      <c r="C968" s="258"/>
      <c r="D968" s="259"/>
      <c r="E968" s="260"/>
      <c r="XEY968"/>
    </row>
    <row r="969" s="5" customFormat="1" customHeight="1" spans="1:16379">
      <c r="A969" s="265" t="s">
        <v>800</v>
      </c>
      <c r="B969" s="266">
        <v>0</v>
      </c>
      <c r="C969" s="266">
        <f>SUM(C970:C971)</f>
        <v>0</v>
      </c>
      <c r="D969" s="267"/>
      <c r="E969" s="268"/>
      <c r="XEY969"/>
    </row>
    <row r="970" s="5" customFormat="1" customHeight="1" spans="1:16379">
      <c r="A970" s="269" t="s">
        <v>801</v>
      </c>
      <c r="B970" s="258"/>
      <c r="C970" s="258"/>
      <c r="D970" s="259"/>
      <c r="E970" s="260"/>
      <c r="XEY970"/>
    </row>
    <row r="971" s="5" customFormat="1" customHeight="1" spans="1:16379">
      <c r="A971" s="269" t="s">
        <v>802</v>
      </c>
      <c r="B971" s="258"/>
      <c r="C971" s="258"/>
      <c r="D971" s="259"/>
      <c r="E971" s="260"/>
      <c r="XEY971"/>
    </row>
    <row r="972" s="5" customFormat="1" customHeight="1" spans="1:16379">
      <c r="A972" s="261" t="s">
        <v>803</v>
      </c>
      <c r="B972" s="262">
        <f>SUM(B973,B994,B1004,B1014,B1021)</f>
        <v>25324</v>
      </c>
      <c r="C972" s="262">
        <f>SUM(C973,C994,C1004,C1014,C1021)</f>
        <v>27035.18259</v>
      </c>
      <c r="D972" s="263">
        <f>C972/B972</f>
        <v>1.06757157597536</v>
      </c>
      <c r="E972" s="264"/>
      <c r="XEY972"/>
    </row>
    <row r="973" s="5" customFormat="1" customHeight="1" spans="1:16379">
      <c r="A973" s="265" t="s">
        <v>804</v>
      </c>
      <c r="B973" s="266">
        <v>25324</v>
      </c>
      <c r="C973" s="266">
        <f>SUM(C974:C993)</f>
        <v>14353.18259</v>
      </c>
      <c r="D973" s="267">
        <f>C973/B973</f>
        <v>0.566781811325225</v>
      </c>
      <c r="E973" s="268"/>
      <c r="XEY973"/>
    </row>
    <row r="974" s="5" customFormat="1" customHeight="1" spans="1:16379">
      <c r="A974" s="269" t="s">
        <v>81</v>
      </c>
      <c r="B974" s="258">
        <v>441</v>
      </c>
      <c r="C974" s="258">
        <v>430.21997</v>
      </c>
      <c r="D974" s="259">
        <f>C974/B974</f>
        <v>0.975555487528345</v>
      </c>
      <c r="E974" s="260"/>
      <c r="XEY974"/>
    </row>
    <row r="975" s="5" customFormat="1" customHeight="1" spans="1:16379">
      <c r="A975" s="269" t="s">
        <v>82</v>
      </c>
      <c r="B975" s="258"/>
      <c r="C975" s="258"/>
      <c r="D975" s="259"/>
      <c r="E975" s="260"/>
      <c r="XEY975"/>
    </row>
    <row r="976" s="5" customFormat="1" customHeight="1" spans="1:16379">
      <c r="A976" s="269" t="s">
        <v>83</v>
      </c>
      <c r="B976" s="258"/>
      <c r="C976" s="258"/>
      <c r="D976" s="259"/>
      <c r="E976" s="260"/>
      <c r="XEY976"/>
    </row>
    <row r="977" s="5" customFormat="1" customHeight="1" spans="1:16379">
      <c r="A977" s="269" t="s">
        <v>805</v>
      </c>
      <c r="B977" s="258">
        <v>5051</v>
      </c>
      <c r="C977" s="258">
        <v>8971.54471</v>
      </c>
      <c r="D977" s="259">
        <f>C977/B977</f>
        <v>1.77619178578499</v>
      </c>
      <c r="E977" s="260"/>
      <c r="XEY977"/>
    </row>
    <row r="978" s="251" customFormat="1" customHeight="1" spans="1:40">
      <c r="A978" s="269" t="s">
        <v>806</v>
      </c>
      <c r="B978" s="258">
        <v>6203</v>
      </c>
      <c r="C978" s="258">
        <v>3726.0273</v>
      </c>
      <c r="D978" s="259">
        <f>C978/B978</f>
        <v>0.600681492826052</v>
      </c>
      <c r="E978" s="260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  <c r="AA978" s="5"/>
      <c r="AB978" s="5"/>
      <c r="AC978" s="5"/>
      <c r="AD978" s="5"/>
      <c r="AE978" s="5"/>
      <c r="AF978" s="5"/>
      <c r="AG978" s="5"/>
      <c r="AH978" s="5"/>
      <c r="AI978" s="5"/>
      <c r="AJ978" s="5"/>
      <c r="AK978" s="5"/>
      <c r="AL978" s="5"/>
      <c r="AM978" s="5"/>
      <c r="AN978" s="5"/>
    </row>
    <row r="979" s="5" customFormat="1" customHeight="1" spans="1:16379">
      <c r="A979" s="269" t="s">
        <v>807</v>
      </c>
      <c r="B979" s="258"/>
      <c r="C979" s="258"/>
      <c r="D979" s="259"/>
      <c r="E979" s="260"/>
      <c r="XEY979"/>
    </row>
    <row r="980" s="5" customFormat="1" customHeight="1" spans="1:16379">
      <c r="A980" s="269" t="s">
        <v>808</v>
      </c>
      <c r="B980" s="258"/>
      <c r="C980" s="258"/>
      <c r="D980" s="259"/>
      <c r="E980" s="260"/>
      <c r="XEY980"/>
    </row>
    <row r="981" s="5" customFormat="1" customHeight="1" spans="1:16379">
      <c r="A981" s="269" t="s">
        <v>809</v>
      </c>
      <c r="B981" s="258"/>
      <c r="C981" s="258">
        <v>176.3357</v>
      </c>
      <c r="D981" s="259"/>
      <c r="E981" s="260"/>
      <c r="XEY981"/>
    </row>
    <row r="982" s="5" customFormat="1" customHeight="1" spans="1:16379">
      <c r="A982" s="269" t="s">
        <v>810</v>
      </c>
      <c r="B982" s="258"/>
      <c r="C982" s="258"/>
      <c r="D982" s="259"/>
      <c r="E982" s="260"/>
      <c r="XEY982"/>
    </row>
    <row r="983" s="5" customFormat="1" customHeight="1" spans="1:16379">
      <c r="A983" s="269" t="s">
        <v>811</v>
      </c>
      <c r="B983" s="258"/>
      <c r="C983" s="258"/>
      <c r="D983" s="259"/>
      <c r="E983" s="260"/>
      <c r="XEY983"/>
    </row>
    <row r="984" s="5" customFormat="1" customHeight="1" spans="1:16379">
      <c r="A984" s="269" t="s">
        <v>812</v>
      </c>
      <c r="B984" s="258"/>
      <c r="C984" s="258"/>
      <c r="D984" s="259"/>
      <c r="E984" s="260"/>
      <c r="XEY984"/>
    </row>
    <row r="985" s="5" customFormat="1" customHeight="1" spans="1:16379">
      <c r="A985" s="269" t="s">
        <v>813</v>
      </c>
      <c r="B985" s="258"/>
      <c r="C985" s="258"/>
      <c r="D985" s="259"/>
      <c r="E985" s="260"/>
      <c r="XEY985"/>
    </row>
    <row r="986" s="5" customFormat="1" customHeight="1" spans="1:16379">
      <c r="A986" s="269" t="s">
        <v>814</v>
      </c>
      <c r="B986" s="258"/>
      <c r="C986" s="258"/>
      <c r="D986" s="259"/>
      <c r="E986" s="260"/>
      <c r="XEY986"/>
    </row>
    <row r="987" s="251" customFormat="1" customHeight="1" spans="1:40">
      <c r="A987" s="269" t="s">
        <v>815</v>
      </c>
      <c r="B987" s="258"/>
      <c r="C987" s="258"/>
      <c r="D987" s="259"/>
      <c r="E987" s="260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  <c r="AA987" s="5"/>
      <c r="AB987" s="5"/>
      <c r="AC987" s="5"/>
      <c r="AD987" s="5"/>
      <c r="AE987" s="5"/>
      <c r="AF987" s="5"/>
      <c r="AG987" s="5"/>
      <c r="AH987" s="5"/>
      <c r="AI987" s="5"/>
      <c r="AJ987" s="5"/>
      <c r="AK987" s="5"/>
      <c r="AL987" s="5"/>
      <c r="AM987" s="5"/>
      <c r="AN987" s="5"/>
    </row>
    <row r="988" s="5" customFormat="1" customHeight="1" spans="1:16379">
      <c r="A988" s="269" t="s">
        <v>816</v>
      </c>
      <c r="B988" s="258"/>
      <c r="C988" s="258"/>
      <c r="D988" s="259"/>
      <c r="E988" s="260"/>
      <c r="XEY988"/>
    </row>
    <row r="989" s="5" customFormat="1" customHeight="1" spans="1:16379">
      <c r="A989" s="269" t="s">
        <v>817</v>
      </c>
      <c r="B989" s="258"/>
      <c r="C989" s="258"/>
      <c r="D989" s="259"/>
      <c r="E989" s="260"/>
      <c r="XEY989"/>
    </row>
    <row r="990" s="5" customFormat="1" customHeight="1" spans="1:16379">
      <c r="A990" s="269" t="s">
        <v>818</v>
      </c>
      <c r="B990" s="258"/>
      <c r="C990" s="258"/>
      <c r="D990" s="259"/>
      <c r="E990" s="260"/>
      <c r="XEY990"/>
    </row>
    <row r="991" s="5" customFormat="1" customHeight="1" spans="1:16379">
      <c r="A991" s="269" t="s">
        <v>819</v>
      </c>
      <c r="B991" s="258"/>
      <c r="C991" s="258"/>
      <c r="D991" s="259"/>
      <c r="E991" s="260"/>
      <c r="XEY991"/>
    </row>
    <row r="992" s="5" customFormat="1" customHeight="1" spans="1:16379">
      <c r="A992" s="269" t="s">
        <v>820</v>
      </c>
      <c r="B992" s="258"/>
      <c r="C992" s="258"/>
      <c r="D992" s="259"/>
      <c r="E992" s="260"/>
      <c r="XEY992"/>
    </row>
    <row r="993" s="5" customFormat="1" customHeight="1" spans="1:16379">
      <c r="A993" s="269" t="s">
        <v>821</v>
      </c>
      <c r="B993" s="258">
        <v>13629</v>
      </c>
      <c r="C993" s="258">
        <v>1049.05491</v>
      </c>
      <c r="D993" s="259">
        <f>C993/B993</f>
        <v>0.0769722584195466</v>
      </c>
      <c r="E993" s="260"/>
      <c r="XEY993"/>
    </row>
    <row r="994" s="5" customFormat="1" customHeight="1" spans="1:16379">
      <c r="A994" s="265" t="s">
        <v>822</v>
      </c>
      <c r="B994" s="266">
        <v>0</v>
      </c>
      <c r="C994" s="266">
        <f>SUM(C995:C1003)</f>
        <v>0</v>
      </c>
      <c r="D994" s="267"/>
      <c r="E994" s="268"/>
      <c r="XEY994"/>
    </row>
    <row r="995" s="5" customFormat="1" customHeight="1" spans="1:16379">
      <c r="A995" s="269" t="s">
        <v>81</v>
      </c>
      <c r="B995" s="258"/>
      <c r="C995" s="258"/>
      <c r="D995" s="259"/>
      <c r="E995" s="260"/>
      <c r="XEY995"/>
    </row>
    <row r="996" s="251" customFormat="1" customHeight="1" spans="1:40">
      <c r="A996" s="269" t="s">
        <v>82</v>
      </c>
      <c r="B996" s="258"/>
      <c r="C996" s="258"/>
      <c r="D996" s="259"/>
      <c r="E996" s="260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  <c r="AA996" s="5"/>
      <c r="AB996" s="5"/>
      <c r="AC996" s="5"/>
      <c r="AD996" s="5"/>
      <c r="AE996" s="5"/>
      <c r="AF996" s="5"/>
      <c r="AG996" s="5"/>
      <c r="AH996" s="5"/>
      <c r="AI996" s="5"/>
      <c r="AJ996" s="5"/>
      <c r="AK996" s="5"/>
      <c r="AL996" s="5"/>
      <c r="AM996" s="5"/>
      <c r="AN996" s="5"/>
    </row>
    <row r="997" s="5" customFormat="1" customHeight="1" spans="1:16379">
      <c r="A997" s="269" t="s">
        <v>83</v>
      </c>
      <c r="B997" s="258"/>
      <c r="C997" s="258"/>
      <c r="D997" s="259"/>
      <c r="E997" s="260"/>
      <c r="XEY997"/>
    </row>
    <row r="998" s="5" customFormat="1" customHeight="1" spans="1:16379">
      <c r="A998" s="269" t="s">
        <v>823</v>
      </c>
      <c r="B998" s="258"/>
      <c r="C998" s="258"/>
      <c r="D998" s="259"/>
      <c r="E998" s="260"/>
      <c r="XEY998"/>
    </row>
    <row r="999" s="5" customFormat="1" customHeight="1" spans="1:16379">
      <c r="A999" s="269" t="s">
        <v>824</v>
      </c>
      <c r="B999" s="258"/>
      <c r="C999" s="258"/>
      <c r="D999" s="259"/>
      <c r="E999" s="260"/>
      <c r="XEY999"/>
    </row>
    <row r="1000" s="5" customFormat="1" customHeight="1" spans="1:16379">
      <c r="A1000" s="269" t="s">
        <v>825</v>
      </c>
      <c r="B1000" s="258"/>
      <c r="C1000" s="258"/>
      <c r="D1000" s="259"/>
      <c r="E1000" s="260"/>
      <c r="XEY1000"/>
    </row>
    <row r="1001" s="251" customFormat="1" customHeight="1" spans="1:40">
      <c r="A1001" s="269" t="s">
        <v>826</v>
      </c>
      <c r="B1001" s="258"/>
      <c r="C1001" s="258"/>
      <c r="D1001" s="259"/>
      <c r="E1001" s="260"/>
      <c r="F1001" s="5"/>
      <c r="G1001" s="5"/>
      <c r="H1001" s="5"/>
      <c r="I1001" s="5"/>
      <c r="J1001" s="5"/>
      <c r="K1001" s="5"/>
      <c r="L1001" s="5"/>
      <c r="M1001" s="5"/>
      <c r="N1001" s="5"/>
      <c r="O1001" s="5"/>
      <c r="P1001" s="5"/>
      <c r="Q1001" s="5"/>
      <c r="R1001" s="5"/>
      <c r="S1001" s="5"/>
      <c r="T1001" s="5"/>
      <c r="U1001" s="5"/>
      <c r="V1001" s="5"/>
      <c r="W1001" s="5"/>
      <c r="X1001" s="5"/>
      <c r="Y1001" s="5"/>
      <c r="Z1001" s="5"/>
      <c r="AA1001" s="5"/>
      <c r="AB1001" s="5"/>
      <c r="AC1001" s="5"/>
      <c r="AD1001" s="5"/>
      <c r="AE1001" s="5"/>
      <c r="AF1001" s="5"/>
      <c r="AG1001" s="5"/>
      <c r="AH1001" s="5"/>
      <c r="AI1001" s="5"/>
      <c r="AJ1001" s="5"/>
      <c r="AK1001" s="5"/>
      <c r="AL1001" s="5"/>
      <c r="AM1001" s="5"/>
      <c r="AN1001" s="5"/>
    </row>
    <row r="1002" s="5" customFormat="1" customHeight="1" spans="1:16379">
      <c r="A1002" s="269" t="s">
        <v>827</v>
      </c>
      <c r="B1002" s="258"/>
      <c r="C1002" s="258"/>
      <c r="D1002" s="259"/>
      <c r="E1002" s="260"/>
      <c r="XEY1002"/>
    </row>
    <row r="1003" s="5" customFormat="1" customHeight="1" spans="1:16379">
      <c r="A1003" s="269" t="s">
        <v>828</v>
      </c>
      <c r="B1003" s="258"/>
      <c r="C1003" s="258"/>
      <c r="D1003" s="259"/>
      <c r="E1003" s="260"/>
      <c r="XEY1003"/>
    </row>
    <row r="1004" s="5" customFormat="1" customHeight="1" spans="1:16379">
      <c r="A1004" s="265" t="s">
        <v>829</v>
      </c>
      <c r="B1004" s="266">
        <v>0</v>
      </c>
      <c r="C1004" s="266">
        <f>SUM(C1005:C1013)</f>
        <v>0</v>
      </c>
      <c r="D1004" s="267"/>
      <c r="E1004" s="268"/>
      <c r="XEY1004"/>
    </row>
    <row r="1005" s="5" customFormat="1" customHeight="1" spans="1:16379">
      <c r="A1005" s="269" t="s">
        <v>81</v>
      </c>
      <c r="B1005" s="258"/>
      <c r="C1005" s="258"/>
      <c r="D1005" s="259"/>
      <c r="E1005" s="260"/>
      <c r="XEY1005"/>
    </row>
    <row r="1006" s="5" customFormat="1" customHeight="1" spans="1:16379">
      <c r="A1006" s="269" t="s">
        <v>82</v>
      </c>
      <c r="B1006" s="258"/>
      <c r="C1006" s="258"/>
      <c r="D1006" s="259"/>
      <c r="E1006" s="260"/>
      <c r="XEY1006"/>
    </row>
    <row r="1007" s="5" customFormat="1" customHeight="1" spans="1:16379">
      <c r="A1007" s="269" t="s">
        <v>83</v>
      </c>
      <c r="B1007" s="258"/>
      <c r="C1007" s="258"/>
      <c r="D1007" s="259"/>
      <c r="E1007" s="260"/>
      <c r="XEY1007"/>
    </row>
    <row r="1008" s="251" customFormat="1" customHeight="1" spans="1:40">
      <c r="A1008" s="269" t="s">
        <v>830</v>
      </c>
      <c r="B1008" s="258"/>
      <c r="C1008" s="258"/>
      <c r="D1008" s="259"/>
      <c r="E1008" s="260"/>
      <c r="F1008" s="5"/>
      <c r="G1008" s="5"/>
      <c r="H1008" s="5"/>
      <c r="I1008" s="5"/>
      <c r="J1008" s="5"/>
      <c r="K1008" s="5"/>
      <c r="L1008" s="5"/>
      <c r="M1008" s="5"/>
      <c r="N1008" s="5"/>
      <c r="O1008" s="5"/>
      <c r="P1008" s="5"/>
      <c r="Q1008" s="5"/>
      <c r="R1008" s="5"/>
      <c r="S1008" s="5"/>
      <c r="T1008" s="5"/>
      <c r="U1008" s="5"/>
      <c r="V1008" s="5"/>
      <c r="W1008" s="5"/>
      <c r="X1008" s="5"/>
      <c r="Y1008" s="5"/>
      <c r="Z1008" s="5"/>
      <c r="AA1008" s="5"/>
      <c r="AB1008" s="5"/>
      <c r="AC1008" s="5"/>
      <c r="AD1008" s="5"/>
      <c r="AE1008" s="5"/>
      <c r="AF1008" s="5"/>
      <c r="AG1008" s="5"/>
      <c r="AH1008" s="5"/>
      <c r="AI1008" s="5"/>
      <c r="AJ1008" s="5"/>
      <c r="AK1008" s="5"/>
      <c r="AL1008" s="5"/>
      <c r="AM1008" s="5"/>
      <c r="AN1008" s="5"/>
    </row>
    <row r="1009" s="5" customFormat="1" customHeight="1" spans="1:16379">
      <c r="A1009" s="269" t="s">
        <v>831</v>
      </c>
      <c r="B1009" s="258"/>
      <c r="C1009" s="258"/>
      <c r="D1009" s="259"/>
      <c r="E1009" s="260"/>
      <c r="XEY1009"/>
    </row>
    <row r="1010" s="5" customFormat="1" customHeight="1" spans="1:16379">
      <c r="A1010" s="269" t="s">
        <v>832</v>
      </c>
      <c r="B1010" s="258"/>
      <c r="C1010" s="258"/>
      <c r="D1010" s="259"/>
      <c r="E1010" s="260"/>
      <c r="XEY1010"/>
    </row>
    <row r="1011" s="5" customFormat="1" customHeight="1" spans="1:16379">
      <c r="A1011" s="269" t="s">
        <v>833</v>
      </c>
      <c r="B1011" s="258"/>
      <c r="C1011" s="258"/>
      <c r="D1011" s="259"/>
      <c r="E1011" s="260"/>
      <c r="XEY1011"/>
    </row>
    <row r="1012" s="5" customFormat="1" customHeight="1" spans="1:16379">
      <c r="A1012" s="269" t="s">
        <v>834</v>
      </c>
      <c r="B1012" s="258"/>
      <c r="C1012" s="258"/>
      <c r="D1012" s="259"/>
      <c r="E1012" s="260"/>
      <c r="XEY1012"/>
    </row>
    <row r="1013" s="5" customFormat="1" customHeight="1" spans="1:16379">
      <c r="A1013" s="269" t="s">
        <v>835</v>
      </c>
      <c r="B1013" s="258"/>
      <c r="C1013" s="258"/>
      <c r="D1013" s="259"/>
      <c r="E1013" s="260"/>
      <c r="XEY1013"/>
    </row>
    <row r="1014" s="5" customFormat="1" customHeight="1" spans="1:16379">
      <c r="A1014" s="265" t="s">
        <v>836</v>
      </c>
      <c r="B1014" s="266">
        <v>0</v>
      </c>
      <c r="C1014" s="266">
        <f>SUM(C1015:C1020)</f>
        <v>0</v>
      </c>
      <c r="D1014" s="267"/>
      <c r="E1014" s="268"/>
      <c r="XEY1014"/>
    </row>
    <row r="1015" s="5" customFormat="1" customHeight="1" spans="1:16379">
      <c r="A1015" s="269" t="s">
        <v>81</v>
      </c>
      <c r="B1015" s="258"/>
      <c r="C1015" s="258"/>
      <c r="D1015" s="259"/>
      <c r="E1015" s="260"/>
      <c r="XEY1015"/>
    </row>
    <row r="1016" s="5" customFormat="1" customHeight="1" spans="1:16379">
      <c r="A1016" s="269" t="s">
        <v>82</v>
      </c>
      <c r="B1016" s="258"/>
      <c r="C1016" s="258"/>
      <c r="D1016" s="259"/>
      <c r="E1016" s="260"/>
      <c r="XEY1016"/>
    </row>
    <row r="1017" s="5" customFormat="1" customHeight="1" spans="1:16379">
      <c r="A1017" s="269" t="s">
        <v>83</v>
      </c>
      <c r="B1017" s="258"/>
      <c r="C1017" s="258"/>
      <c r="D1017" s="259"/>
      <c r="E1017" s="260"/>
      <c r="XEY1017"/>
    </row>
    <row r="1018" s="5" customFormat="1" customHeight="1" spans="1:16379">
      <c r="A1018" s="269" t="s">
        <v>827</v>
      </c>
      <c r="B1018" s="258"/>
      <c r="C1018" s="258"/>
      <c r="D1018" s="259"/>
      <c r="E1018" s="260"/>
      <c r="XEY1018"/>
    </row>
    <row r="1019" s="5" customFormat="1" customHeight="1" spans="1:16379">
      <c r="A1019" s="269" t="s">
        <v>837</v>
      </c>
      <c r="B1019" s="258"/>
      <c r="C1019" s="258"/>
      <c r="D1019" s="259"/>
      <c r="E1019" s="260"/>
      <c r="XEY1019"/>
    </row>
    <row r="1020" s="5" customFormat="1" customHeight="1" spans="1:16379">
      <c r="A1020" s="269" t="s">
        <v>838</v>
      </c>
      <c r="B1020" s="258"/>
      <c r="C1020" s="258"/>
      <c r="D1020" s="259"/>
      <c r="E1020" s="260"/>
      <c r="XEY1020"/>
    </row>
    <row r="1021" s="5" customFormat="1" customHeight="1" spans="1:16379">
      <c r="A1021" s="265" t="s">
        <v>839</v>
      </c>
      <c r="B1021" s="266">
        <v>0</v>
      </c>
      <c r="C1021" s="266">
        <f>SUM(C1022:C1023)</f>
        <v>12682</v>
      </c>
      <c r="D1021" s="267"/>
      <c r="E1021" s="268"/>
      <c r="XEY1021"/>
    </row>
    <row r="1022" s="5" customFormat="1" customHeight="1" spans="1:16379">
      <c r="A1022" s="269" t="s">
        <v>840</v>
      </c>
      <c r="B1022" s="258"/>
      <c r="C1022" s="258">
        <v>12682</v>
      </c>
      <c r="D1022" s="259"/>
      <c r="E1022" s="260"/>
      <c r="XEY1022"/>
    </row>
    <row r="1023" s="5" customFormat="1" customHeight="1" spans="1:16379">
      <c r="A1023" s="269" t="s">
        <v>841</v>
      </c>
      <c r="B1023" s="258"/>
      <c r="C1023" s="258"/>
      <c r="D1023" s="259"/>
      <c r="E1023" s="260"/>
      <c r="XEY1023"/>
    </row>
    <row r="1024" s="5" customFormat="1" customHeight="1" spans="1:16379">
      <c r="A1024" s="261" t="s">
        <v>842</v>
      </c>
      <c r="B1024" s="262">
        <f>SUM(B1025,B1035,B1051,B1056,B1067,B1074,B1082)</f>
        <v>1979</v>
      </c>
      <c r="C1024" s="262">
        <f>SUM(C1025,C1035,C1051,C1056,C1067,C1074,C1082)</f>
        <v>2020.150654</v>
      </c>
      <c r="D1024" s="263">
        <f>C1024/B1024</f>
        <v>1.02079366043456</v>
      </c>
      <c r="E1024" s="264"/>
      <c r="XEY1024"/>
    </row>
    <row r="1025" s="5" customFormat="1" customHeight="1" spans="1:16379">
      <c r="A1025" s="265" t="s">
        <v>843</v>
      </c>
      <c r="B1025" s="266">
        <v>0</v>
      </c>
      <c r="C1025" s="266">
        <f>SUM(C1026:C1034)</f>
        <v>0</v>
      </c>
      <c r="D1025" s="267"/>
      <c r="E1025" s="268"/>
      <c r="XEY1025"/>
    </row>
    <row r="1026" s="5" customFormat="1" customHeight="1" spans="1:16379">
      <c r="A1026" s="269" t="s">
        <v>81</v>
      </c>
      <c r="B1026" s="258"/>
      <c r="C1026" s="258"/>
      <c r="D1026" s="259"/>
      <c r="E1026" s="260"/>
      <c r="XEY1026"/>
    </row>
    <row r="1027" s="5" customFormat="1" customHeight="1" spans="1:16379">
      <c r="A1027" s="269" t="s">
        <v>82</v>
      </c>
      <c r="B1027" s="258"/>
      <c r="C1027" s="258"/>
      <c r="D1027" s="259"/>
      <c r="E1027" s="260"/>
      <c r="XEY1027"/>
    </row>
    <row r="1028" s="5" customFormat="1" customHeight="1" spans="1:16379">
      <c r="A1028" s="269" t="s">
        <v>83</v>
      </c>
      <c r="B1028" s="258"/>
      <c r="C1028" s="258"/>
      <c r="D1028" s="259"/>
      <c r="E1028" s="260"/>
      <c r="XEY1028"/>
    </row>
    <row r="1029" s="5" customFormat="1" customHeight="1" spans="1:16379">
      <c r="A1029" s="269" t="s">
        <v>844</v>
      </c>
      <c r="B1029" s="258"/>
      <c r="C1029" s="258"/>
      <c r="D1029" s="259"/>
      <c r="E1029" s="260"/>
      <c r="XEY1029"/>
    </row>
    <row r="1030" s="5" customFormat="1" customHeight="1" spans="1:16379">
      <c r="A1030" s="269" t="s">
        <v>845</v>
      </c>
      <c r="B1030" s="258"/>
      <c r="C1030" s="258"/>
      <c r="D1030" s="259"/>
      <c r="E1030" s="260"/>
      <c r="XEY1030"/>
    </row>
    <row r="1031" s="5" customFormat="1" customHeight="1" spans="1:16379">
      <c r="A1031" s="269" t="s">
        <v>846</v>
      </c>
      <c r="B1031" s="258"/>
      <c r="C1031" s="258"/>
      <c r="D1031" s="259"/>
      <c r="E1031" s="260"/>
      <c r="XEY1031"/>
    </row>
    <row r="1032" s="5" customFormat="1" customHeight="1" spans="1:16379">
      <c r="A1032" s="269" t="s">
        <v>847</v>
      </c>
      <c r="B1032" s="258"/>
      <c r="C1032" s="258"/>
      <c r="D1032" s="259"/>
      <c r="E1032" s="260"/>
      <c r="XEY1032"/>
    </row>
    <row r="1033" s="251" customFormat="1" customHeight="1" spans="1:40">
      <c r="A1033" s="269" t="s">
        <v>848</v>
      </c>
      <c r="B1033" s="258"/>
      <c r="C1033" s="258"/>
      <c r="D1033" s="259"/>
      <c r="E1033" s="260"/>
      <c r="F1033" s="5"/>
      <c r="G1033" s="5"/>
      <c r="H1033" s="5"/>
      <c r="I1033" s="5"/>
      <c r="J1033" s="5"/>
      <c r="K1033" s="5"/>
      <c r="L1033" s="5"/>
      <c r="M1033" s="5"/>
      <c r="N1033" s="5"/>
      <c r="O1033" s="5"/>
      <c r="P1033" s="5"/>
      <c r="Q1033" s="5"/>
      <c r="R1033" s="5"/>
      <c r="S1033" s="5"/>
      <c r="T1033" s="5"/>
      <c r="U1033" s="5"/>
      <c r="V1033" s="5"/>
      <c r="W1033" s="5"/>
      <c r="X1033" s="5"/>
      <c r="Y1033" s="5"/>
      <c r="Z1033" s="5"/>
      <c r="AA1033" s="5"/>
      <c r="AB1033" s="5"/>
      <c r="AC1033" s="5"/>
      <c r="AD1033" s="5"/>
      <c r="AE1033" s="5"/>
      <c r="AF1033" s="5"/>
      <c r="AG1033" s="5"/>
      <c r="AH1033" s="5"/>
      <c r="AI1033" s="5"/>
      <c r="AJ1033" s="5"/>
      <c r="AK1033" s="5"/>
      <c r="AL1033" s="5"/>
      <c r="AM1033" s="5"/>
      <c r="AN1033" s="5"/>
    </row>
    <row r="1034" s="5" customFormat="1" customHeight="1" spans="1:16379">
      <c r="A1034" s="269" t="s">
        <v>849</v>
      </c>
      <c r="B1034" s="258"/>
      <c r="C1034" s="258"/>
      <c r="D1034" s="259"/>
      <c r="E1034" s="260"/>
      <c r="XEY1034"/>
    </row>
    <row r="1035" s="5" customFormat="1" customHeight="1" spans="1:16379">
      <c r="A1035" s="265" t="s">
        <v>850</v>
      </c>
      <c r="B1035" s="266">
        <v>0</v>
      </c>
      <c r="C1035" s="266">
        <f>SUM(C1036:C1050)</f>
        <v>0</v>
      </c>
      <c r="D1035" s="267"/>
      <c r="E1035" s="268"/>
      <c r="XEY1035"/>
    </row>
    <row r="1036" s="5" customFormat="1" customHeight="1" spans="1:16379">
      <c r="A1036" s="269" t="s">
        <v>81</v>
      </c>
      <c r="B1036" s="258"/>
      <c r="C1036" s="258"/>
      <c r="D1036" s="259"/>
      <c r="E1036" s="260"/>
      <c r="XEY1036"/>
    </row>
    <row r="1037" s="5" customFormat="1" customHeight="1" spans="1:16379">
      <c r="A1037" s="269" t="s">
        <v>82</v>
      </c>
      <c r="B1037" s="258"/>
      <c r="C1037" s="258"/>
      <c r="D1037" s="259"/>
      <c r="E1037" s="260"/>
      <c r="XEY1037"/>
    </row>
    <row r="1038" s="251" customFormat="1" customHeight="1" spans="1:40">
      <c r="A1038" s="269" t="s">
        <v>83</v>
      </c>
      <c r="B1038" s="258"/>
      <c r="C1038" s="258"/>
      <c r="D1038" s="259"/>
      <c r="E1038" s="260"/>
      <c r="F1038" s="5"/>
      <c r="G1038" s="5"/>
      <c r="H1038" s="5"/>
      <c r="I1038" s="5"/>
      <c r="J1038" s="5"/>
      <c r="K1038" s="5"/>
      <c r="L1038" s="5"/>
      <c r="M1038" s="5"/>
      <c r="N1038" s="5"/>
      <c r="O1038" s="5"/>
      <c r="P1038" s="5"/>
      <c r="Q1038" s="5"/>
      <c r="R1038" s="5"/>
      <c r="S1038" s="5"/>
      <c r="T1038" s="5"/>
      <c r="U1038" s="5"/>
      <c r="V1038" s="5"/>
      <c r="W1038" s="5"/>
      <c r="X1038" s="5"/>
      <c r="Y1038" s="5"/>
      <c r="Z1038" s="5"/>
      <c r="AA1038" s="5"/>
      <c r="AB1038" s="5"/>
      <c r="AC1038" s="5"/>
      <c r="AD1038" s="5"/>
      <c r="AE1038" s="5"/>
      <c r="AF1038" s="5"/>
      <c r="AG1038" s="5"/>
      <c r="AH1038" s="5"/>
      <c r="AI1038" s="5"/>
      <c r="AJ1038" s="5"/>
      <c r="AK1038" s="5"/>
      <c r="AL1038" s="5"/>
      <c r="AM1038" s="5"/>
      <c r="AN1038" s="5"/>
    </row>
    <row r="1039" s="5" customFormat="1" customHeight="1" spans="1:16379">
      <c r="A1039" s="269" t="s">
        <v>851</v>
      </c>
      <c r="B1039" s="258"/>
      <c r="C1039" s="258"/>
      <c r="D1039" s="259"/>
      <c r="E1039" s="260"/>
      <c r="XEY1039"/>
    </row>
    <row r="1040" s="5" customFormat="1" customHeight="1" spans="1:16379">
      <c r="A1040" s="269" t="s">
        <v>852</v>
      </c>
      <c r="B1040" s="258"/>
      <c r="C1040" s="258"/>
      <c r="D1040" s="259"/>
      <c r="E1040" s="260"/>
      <c r="XEY1040"/>
    </row>
    <row r="1041" s="5" customFormat="1" customHeight="1" spans="1:16379">
      <c r="A1041" s="269" t="s">
        <v>853</v>
      </c>
      <c r="B1041" s="258"/>
      <c r="C1041" s="258"/>
      <c r="D1041" s="259"/>
      <c r="E1041" s="260"/>
      <c r="XEY1041"/>
    </row>
    <row r="1042" s="5" customFormat="1" customHeight="1" spans="1:16379">
      <c r="A1042" s="269" t="s">
        <v>854</v>
      </c>
      <c r="B1042" s="258"/>
      <c r="C1042" s="258"/>
      <c r="D1042" s="259"/>
      <c r="E1042" s="260"/>
      <c r="XEY1042"/>
    </row>
    <row r="1043" s="5" customFormat="1" customHeight="1" spans="1:16379">
      <c r="A1043" s="269" t="s">
        <v>855</v>
      </c>
      <c r="B1043" s="258"/>
      <c r="C1043" s="258"/>
      <c r="D1043" s="259"/>
      <c r="E1043" s="260"/>
      <c r="XEY1043"/>
    </row>
    <row r="1044" s="5" customFormat="1" customHeight="1" spans="1:16379">
      <c r="A1044" s="269" t="s">
        <v>856</v>
      </c>
      <c r="B1044" s="258"/>
      <c r="C1044" s="258"/>
      <c r="D1044" s="259"/>
      <c r="E1044" s="260"/>
      <c r="XEY1044"/>
    </row>
    <row r="1045" s="5" customFormat="1" customHeight="1" spans="1:16379">
      <c r="A1045" s="269" t="s">
        <v>857</v>
      </c>
      <c r="B1045" s="258"/>
      <c r="C1045" s="258"/>
      <c r="D1045" s="259"/>
      <c r="E1045" s="260"/>
      <c r="XEY1045"/>
    </row>
    <row r="1046" s="5" customFormat="1" customHeight="1" spans="1:16379">
      <c r="A1046" s="269" t="s">
        <v>858</v>
      </c>
      <c r="B1046" s="258"/>
      <c r="C1046" s="258"/>
      <c r="D1046" s="259"/>
      <c r="E1046" s="260"/>
      <c r="XEY1046"/>
    </row>
    <row r="1047" s="5" customFormat="1" customHeight="1" spans="1:16379">
      <c r="A1047" s="269" t="s">
        <v>859</v>
      </c>
      <c r="B1047" s="258"/>
      <c r="C1047" s="258"/>
      <c r="D1047" s="259"/>
      <c r="E1047" s="260"/>
      <c r="XEY1047"/>
    </row>
    <row r="1048" s="5" customFormat="1" customHeight="1" spans="1:16379">
      <c r="A1048" s="269" t="s">
        <v>860</v>
      </c>
      <c r="B1048" s="258"/>
      <c r="C1048" s="258"/>
      <c r="D1048" s="259"/>
      <c r="E1048" s="260"/>
      <c r="XEY1048"/>
    </row>
    <row r="1049" s="5" customFormat="1" customHeight="1" spans="1:16379">
      <c r="A1049" s="269" t="s">
        <v>861</v>
      </c>
      <c r="B1049" s="258"/>
      <c r="C1049" s="258"/>
      <c r="D1049" s="259"/>
      <c r="E1049" s="260"/>
      <c r="XEY1049"/>
    </row>
    <row r="1050" s="5" customFormat="1" customHeight="1" spans="1:16379">
      <c r="A1050" s="269" t="s">
        <v>862</v>
      </c>
      <c r="B1050" s="258"/>
      <c r="C1050" s="258"/>
      <c r="D1050" s="259"/>
      <c r="E1050" s="260"/>
      <c r="XEY1050"/>
    </row>
    <row r="1051" s="5" customFormat="1" customHeight="1" spans="1:16379">
      <c r="A1051" s="265" t="s">
        <v>863</v>
      </c>
      <c r="B1051" s="266">
        <v>0</v>
      </c>
      <c r="C1051" s="266">
        <f>SUM(C1052:C1055)</f>
        <v>0</v>
      </c>
      <c r="D1051" s="267"/>
      <c r="E1051" s="268"/>
      <c r="XEY1051"/>
    </row>
    <row r="1052" s="251" customFormat="1" customHeight="1" spans="1:40">
      <c r="A1052" s="269" t="s">
        <v>81</v>
      </c>
      <c r="B1052" s="258"/>
      <c r="C1052" s="258"/>
      <c r="D1052" s="259"/>
      <c r="E1052" s="260"/>
      <c r="F1052" s="5"/>
      <c r="G1052" s="5"/>
      <c r="H1052" s="5"/>
      <c r="I1052" s="5"/>
      <c r="J1052" s="5"/>
      <c r="K1052" s="5"/>
      <c r="L1052" s="5"/>
      <c r="M1052" s="5"/>
      <c r="N1052" s="5"/>
      <c r="O1052" s="5"/>
      <c r="P1052" s="5"/>
      <c r="Q1052" s="5"/>
      <c r="R1052" s="5"/>
      <c r="S1052" s="5"/>
      <c r="T1052" s="5"/>
      <c r="U1052" s="5"/>
      <c r="V1052" s="5"/>
      <c r="W1052" s="5"/>
      <c r="X1052" s="5"/>
      <c r="Y1052" s="5"/>
      <c r="Z1052" s="5"/>
      <c r="AA1052" s="5"/>
      <c r="AB1052" s="5"/>
      <c r="AC1052" s="5"/>
      <c r="AD1052" s="5"/>
      <c r="AE1052" s="5"/>
      <c r="AF1052" s="5"/>
      <c r="AG1052" s="5"/>
      <c r="AH1052" s="5"/>
      <c r="AI1052" s="5"/>
      <c r="AJ1052" s="5"/>
      <c r="AK1052" s="5"/>
      <c r="AL1052" s="5"/>
      <c r="AM1052" s="5"/>
      <c r="AN1052" s="5"/>
    </row>
    <row r="1053" s="5" customFormat="1" customHeight="1" spans="1:16379">
      <c r="A1053" s="269" t="s">
        <v>82</v>
      </c>
      <c r="B1053" s="258"/>
      <c r="C1053" s="258"/>
      <c r="D1053" s="259"/>
      <c r="E1053" s="260"/>
      <c r="XEY1053"/>
    </row>
    <row r="1054" s="5" customFormat="1" customHeight="1" spans="1:16379">
      <c r="A1054" s="269" t="s">
        <v>83</v>
      </c>
      <c r="B1054" s="258"/>
      <c r="C1054" s="258"/>
      <c r="D1054" s="259"/>
      <c r="E1054" s="260"/>
      <c r="XEY1054"/>
    </row>
    <row r="1055" s="5" customFormat="1" customHeight="1" spans="1:16379">
      <c r="A1055" s="269" t="s">
        <v>864</v>
      </c>
      <c r="B1055" s="258"/>
      <c r="C1055" s="258"/>
      <c r="D1055" s="259"/>
      <c r="E1055" s="260"/>
      <c r="XEY1055"/>
    </row>
    <row r="1056" s="5" customFormat="1" customHeight="1" spans="1:16379">
      <c r="A1056" s="265" t="s">
        <v>865</v>
      </c>
      <c r="B1056" s="266">
        <v>0</v>
      </c>
      <c r="C1056" s="266">
        <f>SUM(C1057:C1066)</f>
        <v>0</v>
      </c>
      <c r="D1056" s="267"/>
      <c r="E1056" s="268"/>
      <c r="XEY1056"/>
    </row>
    <row r="1057" s="5" customFormat="1" customHeight="1" spans="1:16379">
      <c r="A1057" s="269" t="s">
        <v>81</v>
      </c>
      <c r="B1057" s="258"/>
      <c r="C1057" s="258"/>
      <c r="D1057" s="259"/>
      <c r="E1057" s="260"/>
      <c r="XEY1057"/>
    </row>
    <row r="1058" s="5" customFormat="1" customHeight="1" spans="1:16379">
      <c r="A1058" s="269" t="s">
        <v>82</v>
      </c>
      <c r="B1058" s="258"/>
      <c r="C1058" s="258"/>
      <c r="D1058" s="259"/>
      <c r="E1058" s="260"/>
      <c r="XEY1058"/>
    </row>
    <row r="1059" s="5" customFormat="1" customHeight="1" spans="1:16379">
      <c r="A1059" s="269" t="s">
        <v>83</v>
      </c>
      <c r="B1059" s="258"/>
      <c r="C1059" s="258"/>
      <c r="D1059" s="259"/>
      <c r="E1059" s="260"/>
      <c r="XEY1059"/>
    </row>
    <row r="1060" s="251" customFormat="1" customHeight="1" spans="1:40">
      <c r="A1060" s="269" t="s">
        <v>866</v>
      </c>
      <c r="B1060" s="258"/>
      <c r="C1060" s="258"/>
      <c r="D1060" s="259"/>
      <c r="E1060" s="260"/>
      <c r="F1060" s="5"/>
      <c r="G1060" s="5"/>
      <c r="H1060" s="5"/>
      <c r="I1060" s="5"/>
      <c r="J1060" s="5"/>
      <c r="K1060" s="5"/>
      <c r="L1060" s="5"/>
      <c r="M1060" s="5"/>
      <c r="N1060" s="5"/>
      <c r="O1060" s="5"/>
      <c r="P1060" s="5"/>
      <c r="Q1060" s="5"/>
      <c r="R1060" s="5"/>
      <c r="S1060" s="5"/>
      <c r="T1060" s="5"/>
      <c r="U1060" s="5"/>
      <c r="V1060" s="5"/>
      <c r="W1060" s="5"/>
      <c r="X1060" s="5"/>
      <c r="Y1060" s="5"/>
      <c r="Z1060" s="5"/>
      <c r="AA1060" s="5"/>
      <c r="AB1060" s="5"/>
      <c r="AC1060" s="5"/>
      <c r="AD1060" s="5"/>
      <c r="AE1060" s="5"/>
      <c r="AF1060" s="5"/>
      <c r="AG1060" s="5"/>
      <c r="AH1060" s="5"/>
      <c r="AI1060" s="5"/>
      <c r="AJ1060" s="5"/>
      <c r="AK1060" s="5"/>
      <c r="AL1060" s="5"/>
      <c r="AM1060" s="5"/>
      <c r="AN1060" s="5"/>
    </row>
    <row r="1061" s="5" customFormat="1" customHeight="1" spans="1:16379">
      <c r="A1061" s="269" t="s">
        <v>867</v>
      </c>
      <c r="B1061" s="258"/>
      <c r="C1061" s="258"/>
      <c r="D1061" s="259"/>
      <c r="E1061" s="260"/>
      <c r="XEY1061"/>
    </row>
    <row r="1062" s="5" customFormat="1" customHeight="1" spans="1:16379">
      <c r="A1062" s="269" t="s">
        <v>868</v>
      </c>
      <c r="B1062" s="258"/>
      <c r="C1062" s="258"/>
      <c r="D1062" s="259"/>
      <c r="E1062" s="260"/>
      <c r="XEY1062"/>
    </row>
    <row r="1063" s="5" customFormat="1" customHeight="1" spans="1:16379">
      <c r="A1063" s="269" t="s">
        <v>869</v>
      </c>
      <c r="B1063" s="258"/>
      <c r="C1063" s="258"/>
      <c r="D1063" s="259"/>
      <c r="E1063" s="260"/>
      <c r="XEY1063"/>
    </row>
    <row r="1064" s="5" customFormat="1" customHeight="1" spans="1:16379">
      <c r="A1064" s="269" t="s">
        <v>870</v>
      </c>
      <c r="B1064" s="258"/>
      <c r="C1064" s="258"/>
      <c r="D1064" s="259"/>
      <c r="E1064" s="260"/>
      <c r="XEY1064"/>
    </row>
    <row r="1065" s="5" customFormat="1" customHeight="1" spans="1:16379">
      <c r="A1065" s="269" t="s">
        <v>90</v>
      </c>
      <c r="B1065" s="258"/>
      <c r="C1065" s="258"/>
      <c r="D1065" s="259"/>
      <c r="E1065" s="260"/>
      <c r="XEY1065"/>
    </row>
    <row r="1066" s="251" customFormat="1" customHeight="1" spans="1:40">
      <c r="A1066" s="269" t="s">
        <v>871</v>
      </c>
      <c r="B1066" s="258"/>
      <c r="C1066" s="258"/>
      <c r="D1066" s="259"/>
      <c r="E1066" s="260"/>
      <c r="F1066" s="5"/>
      <c r="G1066" s="5"/>
      <c r="H1066" s="5"/>
      <c r="I1066" s="5"/>
      <c r="J1066" s="5"/>
      <c r="K1066" s="5"/>
      <c r="L1066" s="5"/>
      <c r="M1066" s="5"/>
      <c r="N1066" s="5"/>
      <c r="O1066" s="5"/>
      <c r="P1066" s="5"/>
      <c r="Q1066" s="5"/>
      <c r="R1066" s="5"/>
      <c r="S1066" s="5"/>
      <c r="T1066" s="5"/>
      <c r="U1066" s="5"/>
      <c r="V1066" s="5"/>
      <c r="W1066" s="5"/>
      <c r="X1066" s="5"/>
      <c r="Y1066" s="5"/>
      <c r="Z1066" s="5"/>
      <c r="AA1066" s="5"/>
      <c r="AB1066" s="5"/>
      <c r="AC1066" s="5"/>
      <c r="AD1066" s="5"/>
      <c r="AE1066" s="5"/>
      <c r="AF1066" s="5"/>
      <c r="AG1066" s="5"/>
      <c r="AH1066" s="5"/>
      <c r="AI1066" s="5"/>
      <c r="AJ1066" s="5"/>
      <c r="AK1066" s="5"/>
      <c r="AL1066" s="5"/>
      <c r="AM1066" s="5"/>
      <c r="AN1066" s="5"/>
    </row>
    <row r="1067" s="5" customFormat="1" customHeight="1" spans="1:16379">
      <c r="A1067" s="265" t="s">
        <v>872</v>
      </c>
      <c r="B1067" s="266">
        <v>232</v>
      </c>
      <c r="C1067" s="266">
        <f>SUM(C1068:C1073)</f>
        <v>212.114132</v>
      </c>
      <c r="D1067" s="267">
        <f>C1067/B1067</f>
        <v>0.914285051724138</v>
      </c>
      <c r="E1067" s="268"/>
      <c r="XEY1067"/>
    </row>
    <row r="1068" s="5" customFormat="1" customHeight="1" spans="1:16379">
      <c r="A1068" s="269" t="s">
        <v>81</v>
      </c>
      <c r="B1068" s="258">
        <v>231</v>
      </c>
      <c r="C1068" s="258">
        <v>212.114132</v>
      </c>
      <c r="D1068" s="259">
        <f>C1068/B1068</f>
        <v>0.918242995670996</v>
      </c>
      <c r="E1068" s="260"/>
      <c r="XEY1068"/>
    </row>
    <row r="1069" s="5" customFormat="1" customHeight="1" spans="1:16379">
      <c r="A1069" s="269" t="s">
        <v>82</v>
      </c>
      <c r="B1069" s="258">
        <v>1</v>
      </c>
      <c r="C1069" s="258"/>
      <c r="D1069" s="259">
        <f>C1069/B1069</f>
        <v>0</v>
      </c>
      <c r="E1069" s="260"/>
      <c r="XEY1069"/>
    </row>
    <row r="1070" s="5" customFormat="1" customHeight="1" spans="1:16379">
      <c r="A1070" s="269" t="s">
        <v>83</v>
      </c>
      <c r="B1070" s="258"/>
      <c r="C1070" s="258"/>
      <c r="D1070" s="259"/>
      <c r="E1070" s="260"/>
      <c r="XEY1070"/>
    </row>
    <row r="1071" s="5" customFormat="1" customHeight="1" spans="1:16379">
      <c r="A1071" s="269" t="s">
        <v>873</v>
      </c>
      <c r="B1071" s="258"/>
      <c r="C1071" s="258"/>
      <c r="D1071" s="259"/>
      <c r="E1071" s="260"/>
      <c r="XEY1071"/>
    </row>
    <row r="1072" s="5" customFormat="1" customHeight="1" spans="1:16379">
      <c r="A1072" s="269" t="s">
        <v>874</v>
      </c>
      <c r="B1072" s="258"/>
      <c r="C1072" s="258"/>
      <c r="D1072" s="259"/>
      <c r="E1072" s="260"/>
      <c r="XEY1072"/>
    </row>
    <row r="1073" s="251" customFormat="1" customHeight="1" spans="1:40">
      <c r="A1073" s="269" t="s">
        <v>875</v>
      </c>
      <c r="B1073" s="258"/>
      <c r="C1073" s="258"/>
      <c r="D1073" s="259"/>
      <c r="E1073" s="260"/>
      <c r="F1073" s="5"/>
      <c r="G1073" s="5"/>
      <c r="H1073" s="5"/>
      <c r="I1073" s="5"/>
      <c r="J1073" s="5"/>
      <c r="K1073" s="5"/>
      <c r="L1073" s="5"/>
      <c r="M1073" s="5"/>
      <c r="N1073" s="5"/>
      <c r="O1073" s="5"/>
      <c r="P1073" s="5"/>
      <c r="Q1073" s="5"/>
      <c r="R1073" s="5"/>
      <c r="S1073" s="5"/>
      <c r="T1073" s="5"/>
      <c r="U1073" s="5"/>
      <c r="V1073" s="5"/>
      <c r="W1073" s="5"/>
      <c r="X1073" s="5"/>
      <c r="Y1073" s="5"/>
      <c r="Z1073" s="5"/>
      <c r="AA1073" s="5"/>
      <c r="AB1073" s="5"/>
      <c r="AC1073" s="5"/>
      <c r="AD1073" s="5"/>
      <c r="AE1073" s="5"/>
      <c r="AF1073" s="5"/>
      <c r="AG1073" s="5"/>
      <c r="AH1073" s="5"/>
      <c r="AI1073" s="5"/>
      <c r="AJ1073" s="5"/>
      <c r="AK1073" s="5"/>
      <c r="AL1073" s="5"/>
      <c r="AM1073" s="5"/>
      <c r="AN1073" s="5"/>
    </row>
    <row r="1074" s="5" customFormat="1" customHeight="1" spans="1:16379">
      <c r="A1074" s="265" t="s">
        <v>876</v>
      </c>
      <c r="B1074" s="266">
        <v>1747</v>
      </c>
      <c r="C1074" s="266">
        <f>SUM(C1075:C1081)</f>
        <v>1808.036522</v>
      </c>
      <c r="D1074" s="267">
        <f>C1074/B1074</f>
        <v>1.03493790612479</v>
      </c>
      <c r="E1074" s="268"/>
      <c r="XEY1074"/>
    </row>
    <row r="1075" s="5" customFormat="1" customHeight="1" spans="1:16379">
      <c r="A1075" s="269" t="s">
        <v>81</v>
      </c>
      <c r="B1075" s="258">
        <v>437</v>
      </c>
      <c r="C1075" s="258">
        <v>505.402302</v>
      </c>
      <c r="D1075" s="259">
        <f t="shared" ref="D1075:D1081" si="30">C1075/B1075</f>
        <v>1.15652700686499</v>
      </c>
      <c r="E1075" s="260"/>
      <c r="XEY1075"/>
    </row>
    <row r="1076" s="5" customFormat="1" customHeight="1" spans="1:16379">
      <c r="A1076" s="269" t="s">
        <v>82</v>
      </c>
      <c r="B1076" s="258"/>
      <c r="C1076" s="258">
        <v>10.168284</v>
      </c>
      <c r="D1076" s="259"/>
      <c r="E1076" s="260"/>
      <c r="XEY1076"/>
    </row>
    <row r="1077" s="5" customFormat="1" customHeight="1" spans="1:16379">
      <c r="A1077" s="269" t="s">
        <v>83</v>
      </c>
      <c r="B1077" s="258"/>
      <c r="C1077" s="258"/>
      <c r="D1077" s="259"/>
      <c r="E1077" s="260"/>
      <c r="XEY1077"/>
    </row>
    <row r="1078" s="5" customFormat="1" customHeight="1" spans="1:16379">
      <c r="A1078" s="269" t="s">
        <v>877</v>
      </c>
      <c r="B1078" s="258"/>
      <c r="C1078" s="258"/>
      <c r="D1078" s="259"/>
      <c r="E1078" s="260"/>
      <c r="XEY1078"/>
    </row>
    <row r="1079" s="5" customFormat="1" customHeight="1" spans="1:16379">
      <c r="A1079" s="269" t="s">
        <v>878</v>
      </c>
      <c r="B1079" s="258">
        <v>494</v>
      </c>
      <c r="C1079" s="258">
        <v>844.57</v>
      </c>
      <c r="D1079" s="259">
        <f t="shared" si="30"/>
        <v>1.70965587044534</v>
      </c>
      <c r="E1079" s="260"/>
      <c r="XEY1079"/>
    </row>
    <row r="1080" s="252" customFormat="1" customHeight="1" spans="1:40">
      <c r="A1080" s="269" t="s">
        <v>879</v>
      </c>
      <c r="B1080" s="258"/>
      <c r="C1080" s="258"/>
      <c r="D1080" s="259"/>
      <c r="E1080" s="260"/>
      <c r="F1080" s="5"/>
      <c r="G1080" s="5"/>
      <c r="H1080" s="5"/>
      <c r="I1080" s="5"/>
      <c r="J1080" s="5"/>
      <c r="K1080" s="5"/>
      <c r="L1080" s="5"/>
      <c r="M1080" s="5"/>
      <c r="N1080" s="5"/>
      <c r="O1080" s="5"/>
      <c r="P1080" s="5"/>
      <c r="Q1080" s="5"/>
      <c r="R1080" s="5"/>
      <c r="S1080" s="5"/>
      <c r="T1080" s="5"/>
      <c r="U1080" s="5"/>
      <c r="V1080" s="5"/>
      <c r="W1080" s="5"/>
      <c r="X1080" s="5"/>
      <c r="Y1080" s="5"/>
      <c r="Z1080" s="5"/>
      <c r="AA1080" s="5"/>
      <c r="AB1080" s="5"/>
      <c r="AC1080" s="5"/>
      <c r="AD1080" s="5"/>
      <c r="AE1080" s="5"/>
      <c r="AF1080" s="5"/>
      <c r="AG1080" s="5"/>
      <c r="AH1080" s="5"/>
      <c r="AI1080" s="5"/>
      <c r="AJ1080" s="5"/>
      <c r="AK1080" s="5"/>
      <c r="AL1080" s="5"/>
      <c r="AM1080" s="5"/>
      <c r="AN1080" s="5"/>
    </row>
    <row r="1081" s="251" customFormat="1" customHeight="1" spans="1:40">
      <c r="A1081" s="269" t="s">
        <v>880</v>
      </c>
      <c r="B1081" s="258">
        <v>816</v>
      </c>
      <c r="C1081" s="258">
        <v>447.895936</v>
      </c>
      <c r="D1081" s="259">
        <f t="shared" si="30"/>
        <v>0.548892078431372</v>
      </c>
      <c r="E1081" s="260"/>
      <c r="F1081" s="5"/>
      <c r="G1081" s="5"/>
      <c r="H1081" s="5"/>
      <c r="I1081" s="5"/>
      <c r="J1081" s="5"/>
      <c r="K1081" s="5"/>
      <c r="L1081" s="5"/>
      <c r="M1081" s="5"/>
      <c r="N1081" s="5"/>
      <c r="O1081" s="5"/>
      <c r="P1081" s="5"/>
      <c r="Q1081" s="5"/>
      <c r="R1081" s="5"/>
      <c r="S1081" s="5"/>
      <c r="T1081" s="5"/>
      <c r="U1081" s="5"/>
      <c r="V1081" s="5"/>
      <c r="W1081" s="5"/>
      <c r="X1081" s="5"/>
      <c r="Y1081" s="5"/>
      <c r="Z1081" s="5"/>
      <c r="AA1081" s="5"/>
      <c r="AB1081" s="5"/>
      <c r="AC1081" s="5"/>
      <c r="AD1081" s="5"/>
      <c r="AE1081" s="5"/>
      <c r="AF1081" s="5"/>
      <c r="AG1081" s="5"/>
      <c r="AH1081" s="5"/>
      <c r="AI1081" s="5"/>
      <c r="AJ1081" s="5"/>
      <c r="AK1081" s="5"/>
      <c r="AL1081" s="5"/>
      <c r="AM1081" s="5"/>
      <c r="AN1081" s="5"/>
    </row>
    <row r="1082" s="5" customFormat="1" customHeight="1" spans="1:16379">
      <c r="A1082" s="265" t="s">
        <v>881</v>
      </c>
      <c r="B1082" s="266">
        <v>0</v>
      </c>
      <c r="C1082" s="266">
        <f>SUM(C1083:C1087)</f>
        <v>0</v>
      </c>
      <c r="D1082" s="267"/>
      <c r="E1082" s="268"/>
      <c r="XEY1082"/>
    </row>
    <row r="1083" s="5" customFormat="1" customHeight="1" spans="1:16379">
      <c r="A1083" s="269" t="s">
        <v>882</v>
      </c>
      <c r="B1083" s="258"/>
      <c r="C1083" s="258"/>
      <c r="D1083" s="259"/>
      <c r="E1083" s="260"/>
      <c r="XEY1083"/>
    </row>
    <row r="1084" s="5" customFormat="1" customHeight="1" spans="1:16379">
      <c r="A1084" s="269" t="s">
        <v>883</v>
      </c>
      <c r="B1084" s="258"/>
      <c r="C1084" s="258"/>
      <c r="D1084" s="259"/>
      <c r="E1084" s="260"/>
      <c r="XEY1084"/>
    </row>
    <row r="1085" s="5" customFormat="1" customHeight="1" spans="1:16379">
      <c r="A1085" s="269" t="s">
        <v>884</v>
      </c>
      <c r="B1085" s="258"/>
      <c r="C1085" s="258"/>
      <c r="D1085" s="259"/>
      <c r="E1085" s="260"/>
      <c r="XEY1085"/>
    </row>
    <row r="1086" s="5" customFormat="1" customHeight="1" spans="1:16379">
      <c r="A1086" s="269" t="s">
        <v>885</v>
      </c>
      <c r="B1086" s="258"/>
      <c r="C1086" s="258"/>
      <c r="D1086" s="259"/>
      <c r="E1086" s="260"/>
      <c r="XEY1086"/>
    </row>
    <row r="1087" s="5" customFormat="1" customHeight="1" spans="1:16379">
      <c r="A1087" s="269" t="s">
        <v>886</v>
      </c>
      <c r="B1087" s="258"/>
      <c r="C1087" s="258"/>
      <c r="D1087" s="259"/>
      <c r="E1087" s="260"/>
      <c r="XEY1087"/>
    </row>
    <row r="1088" s="5" customFormat="1" customHeight="1" spans="1:16379">
      <c r="A1088" s="261" t="s">
        <v>887</v>
      </c>
      <c r="B1088" s="262">
        <f>SUM(B1089,B1099,B1105)</f>
        <v>243</v>
      </c>
      <c r="C1088" s="262">
        <f>SUM(C1089,C1099,C1105)</f>
        <v>228.233188</v>
      </c>
      <c r="D1088" s="263">
        <f>C1088/B1088</f>
        <v>0.939231226337449</v>
      </c>
      <c r="E1088" s="264"/>
      <c r="XEY1088"/>
    </row>
    <row r="1089" s="5" customFormat="1" customHeight="1" spans="1:16379">
      <c r="A1089" s="265" t="s">
        <v>888</v>
      </c>
      <c r="B1089" s="266">
        <v>243</v>
      </c>
      <c r="C1089" s="266">
        <f>SUM(C1090:C1098)</f>
        <v>228.233188</v>
      </c>
      <c r="D1089" s="267">
        <f>C1089/B1089</f>
        <v>0.939231226337448</v>
      </c>
      <c r="E1089" s="268"/>
      <c r="XEY1089"/>
    </row>
    <row r="1090" s="5" customFormat="1" customHeight="1" spans="1:16379">
      <c r="A1090" s="269" t="s">
        <v>81</v>
      </c>
      <c r="B1090" s="258">
        <v>232</v>
      </c>
      <c r="C1090" s="258">
        <v>228.233188</v>
      </c>
      <c r="D1090" s="259">
        <f>C1090/B1090</f>
        <v>0.98376374137931</v>
      </c>
      <c r="E1090" s="260"/>
      <c r="XEY1090"/>
    </row>
    <row r="1091" s="251" customFormat="1" customHeight="1" spans="1:40">
      <c r="A1091" s="269" t="s">
        <v>82</v>
      </c>
      <c r="B1091" s="258">
        <v>11</v>
      </c>
      <c r="C1091" s="258"/>
      <c r="D1091" s="259">
        <f>C1091/B1091</f>
        <v>0</v>
      </c>
      <c r="E1091" s="260"/>
      <c r="F1091" s="5"/>
      <c r="G1091" s="5"/>
      <c r="H1091" s="5"/>
      <c r="I1091" s="5"/>
      <c r="J1091" s="5"/>
      <c r="K1091" s="5"/>
      <c r="L1091" s="5"/>
      <c r="M1091" s="5"/>
      <c r="N1091" s="5"/>
      <c r="O1091" s="5"/>
      <c r="P1091" s="5"/>
      <c r="Q1091" s="5"/>
      <c r="R1091" s="5"/>
      <c r="S1091" s="5"/>
      <c r="T1091" s="5"/>
      <c r="U1091" s="5"/>
      <c r="V1091" s="5"/>
      <c r="W1091" s="5"/>
      <c r="X1091" s="5"/>
      <c r="Y1091" s="5"/>
      <c r="Z1091" s="5"/>
      <c r="AA1091" s="5"/>
      <c r="AB1091" s="5"/>
      <c r="AC1091" s="5"/>
      <c r="AD1091" s="5"/>
      <c r="AE1091" s="5"/>
      <c r="AF1091" s="5"/>
      <c r="AG1091" s="5"/>
      <c r="AH1091" s="5"/>
      <c r="AI1091" s="5"/>
      <c r="AJ1091" s="5"/>
      <c r="AK1091" s="5"/>
      <c r="AL1091" s="5"/>
      <c r="AM1091" s="5"/>
      <c r="AN1091" s="5"/>
    </row>
    <row r="1092" s="5" customFormat="1" customHeight="1" spans="1:16379">
      <c r="A1092" s="269" t="s">
        <v>83</v>
      </c>
      <c r="B1092" s="258"/>
      <c r="C1092" s="258"/>
      <c r="D1092" s="259"/>
      <c r="E1092" s="260"/>
      <c r="XEY1092"/>
    </row>
    <row r="1093" s="5" customFormat="1" customHeight="1" spans="1:16379">
      <c r="A1093" s="269" t="s">
        <v>889</v>
      </c>
      <c r="B1093" s="258"/>
      <c r="C1093" s="258"/>
      <c r="D1093" s="259"/>
      <c r="E1093" s="260"/>
      <c r="XEY1093"/>
    </row>
    <row r="1094" s="5" customFormat="1" customHeight="1" spans="1:16379">
      <c r="A1094" s="269" t="s">
        <v>890</v>
      </c>
      <c r="B1094" s="258"/>
      <c r="C1094" s="258"/>
      <c r="D1094" s="259"/>
      <c r="E1094" s="260"/>
      <c r="XEY1094"/>
    </row>
    <row r="1095" s="5" customFormat="1" customHeight="1" spans="1:16379">
      <c r="A1095" s="269" t="s">
        <v>891</v>
      </c>
      <c r="B1095" s="258"/>
      <c r="C1095" s="258"/>
      <c r="D1095" s="259"/>
      <c r="E1095" s="260"/>
      <c r="XEY1095"/>
    </row>
    <row r="1096" s="5" customFormat="1" customHeight="1" spans="1:16379">
      <c r="A1096" s="269" t="s">
        <v>892</v>
      </c>
      <c r="B1096" s="258"/>
      <c r="C1096" s="258"/>
      <c r="D1096" s="259"/>
      <c r="E1096" s="260"/>
      <c r="XEY1096"/>
    </row>
    <row r="1097" s="5" customFormat="1" customHeight="1" spans="1:16379">
      <c r="A1097" s="269" t="s">
        <v>90</v>
      </c>
      <c r="B1097" s="258"/>
      <c r="C1097" s="258"/>
      <c r="D1097" s="259"/>
      <c r="E1097" s="260"/>
      <c r="XEY1097"/>
    </row>
    <row r="1098" s="251" customFormat="1" customHeight="1" spans="1:40">
      <c r="A1098" s="269" t="s">
        <v>893</v>
      </c>
      <c r="B1098" s="258"/>
      <c r="C1098" s="258"/>
      <c r="D1098" s="259"/>
      <c r="E1098" s="260"/>
      <c r="F1098" s="5"/>
      <c r="G1098" s="5"/>
      <c r="H1098" s="5"/>
      <c r="I1098" s="5"/>
      <c r="J1098" s="5"/>
      <c r="K1098" s="5"/>
      <c r="L1098" s="5"/>
      <c r="M1098" s="5"/>
      <c r="N1098" s="5"/>
      <c r="O1098" s="5"/>
      <c r="P1098" s="5"/>
      <c r="Q1098" s="5"/>
      <c r="R1098" s="5"/>
      <c r="S1098" s="5"/>
      <c r="T1098" s="5"/>
      <c r="U1098" s="5"/>
      <c r="V1098" s="5"/>
      <c r="W1098" s="5"/>
      <c r="X1098" s="5"/>
      <c r="Y1098" s="5"/>
      <c r="Z1098" s="5"/>
      <c r="AA1098" s="5"/>
      <c r="AB1098" s="5"/>
      <c r="AC1098" s="5"/>
      <c r="AD1098" s="5"/>
      <c r="AE1098" s="5"/>
      <c r="AF1098" s="5"/>
      <c r="AG1098" s="5"/>
      <c r="AH1098" s="5"/>
      <c r="AI1098" s="5"/>
      <c r="AJ1098" s="5"/>
      <c r="AK1098" s="5"/>
      <c r="AL1098" s="5"/>
      <c r="AM1098" s="5"/>
      <c r="AN1098" s="5"/>
    </row>
    <row r="1099" s="5" customFormat="1" customHeight="1" spans="1:16379">
      <c r="A1099" s="265" t="s">
        <v>894</v>
      </c>
      <c r="B1099" s="266">
        <v>0</v>
      </c>
      <c r="C1099" s="266">
        <f>SUM(C1100:C1104)</f>
        <v>0</v>
      </c>
      <c r="D1099" s="267"/>
      <c r="E1099" s="268"/>
      <c r="XEY1099"/>
    </row>
    <row r="1100" s="5" customFormat="1" customHeight="1" spans="1:16379">
      <c r="A1100" s="269" t="s">
        <v>81</v>
      </c>
      <c r="B1100" s="258"/>
      <c r="C1100" s="258"/>
      <c r="D1100" s="259"/>
      <c r="E1100" s="260"/>
      <c r="XEY1100"/>
    </row>
    <row r="1101" s="5" customFormat="1" customHeight="1" spans="1:16379">
      <c r="A1101" s="269" t="s">
        <v>82</v>
      </c>
      <c r="B1101" s="258"/>
      <c r="C1101" s="258"/>
      <c r="D1101" s="259"/>
      <c r="E1101" s="260"/>
      <c r="XEY1101"/>
    </row>
    <row r="1102" s="5" customFormat="1" customHeight="1" spans="1:16379">
      <c r="A1102" s="269" t="s">
        <v>83</v>
      </c>
      <c r="B1102" s="258"/>
      <c r="C1102" s="258"/>
      <c r="D1102" s="259"/>
      <c r="E1102" s="260"/>
      <c r="XEY1102"/>
    </row>
    <row r="1103" s="5" customFormat="1" customHeight="1" spans="1:16379">
      <c r="A1103" s="269" t="s">
        <v>895</v>
      </c>
      <c r="B1103" s="258"/>
      <c r="C1103" s="258"/>
      <c r="D1103" s="259"/>
      <c r="E1103" s="260"/>
      <c r="XEY1103"/>
    </row>
    <row r="1104" s="251" customFormat="1" customHeight="1" spans="1:40">
      <c r="A1104" s="269" t="s">
        <v>896</v>
      </c>
      <c r="B1104" s="258"/>
      <c r="C1104" s="258"/>
      <c r="D1104" s="259"/>
      <c r="E1104" s="260"/>
      <c r="F1104" s="5"/>
      <c r="G1104" s="5"/>
      <c r="H1104" s="5"/>
      <c r="I1104" s="5"/>
      <c r="J1104" s="5"/>
      <c r="K1104" s="5"/>
      <c r="L1104" s="5"/>
      <c r="M1104" s="5"/>
      <c r="N1104" s="5"/>
      <c r="O1104" s="5"/>
      <c r="P1104" s="5"/>
      <c r="Q1104" s="5"/>
      <c r="R1104" s="5"/>
      <c r="S1104" s="5"/>
      <c r="T1104" s="5"/>
      <c r="U1104" s="5"/>
      <c r="V1104" s="5"/>
      <c r="W1104" s="5"/>
      <c r="X1104" s="5"/>
      <c r="Y1104" s="5"/>
      <c r="Z1104" s="5"/>
      <c r="AA1104" s="5"/>
      <c r="AB1104" s="5"/>
      <c r="AC1104" s="5"/>
      <c r="AD1104" s="5"/>
      <c r="AE1104" s="5"/>
      <c r="AF1104" s="5"/>
      <c r="AG1104" s="5"/>
      <c r="AH1104" s="5"/>
      <c r="AI1104" s="5"/>
      <c r="AJ1104" s="5"/>
      <c r="AK1104" s="5"/>
      <c r="AL1104" s="5"/>
      <c r="AM1104" s="5"/>
      <c r="AN1104" s="5"/>
    </row>
    <row r="1105" s="5" customFormat="1" customHeight="1" spans="1:16379">
      <c r="A1105" s="265" t="s">
        <v>897</v>
      </c>
      <c r="B1105" s="266">
        <v>0</v>
      </c>
      <c r="C1105" s="266">
        <f>SUM(C1106:C1107)</f>
        <v>0</v>
      </c>
      <c r="D1105" s="267"/>
      <c r="E1105" s="268"/>
      <c r="XEY1105"/>
    </row>
    <row r="1106" s="5" customFormat="1" customHeight="1" spans="1:16379">
      <c r="A1106" s="269" t="s">
        <v>898</v>
      </c>
      <c r="B1106" s="258"/>
      <c r="C1106" s="258"/>
      <c r="D1106" s="259"/>
      <c r="E1106" s="260"/>
      <c r="XEY1106"/>
    </row>
    <row r="1107" s="252" customFormat="1" customHeight="1" spans="1:40">
      <c r="A1107" s="269" t="s">
        <v>899</v>
      </c>
      <c r="B1107" s="258"/>
      <c r="C1107" s="258"/>
      <c r="D1107" s="259"/>
      <c r="E1107" s="260"/>
      <c r="F1107" s="5"/>
      <c r="G1107" s="5"/>
      <c r="H1107" s="5"/>
      <c r="I1107" s="5"/>
      <c r="J1107" s="5"/>
      <c r="K1107" s="5"/>
      <c r="L1107" s="5"/>
      <c r="M1107" s="5"/>
      <c r="N1107" s="5"/>
      <c r="O1107" s="5"/>
      <c r="P1107" s="5"/>
      <c r="Q1107" s="5"/>
      <c r="R1107" s="5"/>
      <c r="S1107" s="5"/>
      <c r="T1107" s="5"/>
      <c r="U1107" s="5"/>
      <c r="V1107" s="5"/>
      <c r="W1107" s="5"/>
      <c r="X1107" s="5"/>
      <c r="Y1107" s="5"/>
      <c r="Z1107" s="5"/>
      <c r="AA1107" s="5"/>
      <c r="AB1107" s="5"/>
      <c r="AC1107" s="5"/>
      <c r="AD1107" s="5"/>
      <c r="AE1107" s="5"/>
      <c r="AF1107" s="5"/>
      <c r="AG1107" s="5"/>
      <c r="AH1107" s="5"/>
      <c r="AI1107" s="5"/>
      <c r="AJ1107" s="5"/>
      <c r="AK1107" s="5"/>
      <c r="AL1107" s="5"/>
      <c r="AM1107" s="5"/>
      <c r="AN1107" s="5"/>
    </row>
    <row r="1108" s="251" customFormat="1" customHeight="1" spans="1:40">
      <c r="A1108" s="261" t="s">
        <v>900</v>
      </c>
      <c r="B1108" s="262">
        <v>2421</v>
      </c>
      <c r="C1108" s="262">
        <f>SUM(C1109,C1116,C1126,C1132,C1135)</f>
        <v>0</v>
      </c>
      <c r="D1108" s="263">
        <f>C1108/B1108</f>
        <v>0</v>
      </c>
      <c r="E1108" s="264"/>
      <c r="F1108" s="5"/>
      <c r="G1108" s="5"/>
      <c r="H1108" s="5"/>
      <c r="I1108" s="5"/>
      <c r="J1108" s="5"/>
      <c r="K1108" s="5"/>
      <c r="L1108" s="5"/>
      <c r="M1108" s="5"/>
      <c r="N1108" s="5"/>
      <c r="O1108" s="5"/>
      <c r="P1108" s="5"/>
      <c r="Q1108" s="5"/>
      <c r="R1108" s="5"/>
      <c r="S1108" s="5"/>
      <c r="T1108" s="5"/>
      <c r="U1108" s="5"/>
      <c r="V1108" s="5"/>
      <c r="W1108" s="5"/>
      <c r="X1108" s="5"/>
      <c r="Y1108" s="5"/>
      <c r="Z1108" s="5"/>
      <c r="AA1108" s="5"/>
      <c r="AB1108" s="5"/>
      <c r="AC1108" s="5"/>
      <c r="AD1108" s="5"/>
      <c r="AE1108" s="5"/>
      <c r="AF1108" s="5"/>
      <c r="AG1108" s="5"/>
      <c r="AH1108" s="5"/>
      <c r="AI1108" s="5"/>
      <c r="AJ1108" s="5"/>
      <c r="AK1108" s="5"/>
      <c r="AL1108" s="5"/>
      <c r="AM1108" s="5"/>
      <c r="AN1108" s="5"/>
    </row>
    <row r="1109" s="5" customFormat="1" customHeight="1" spans="1:16379">
      <c r="A1109" s="265" t="s">
        <v>901</v>
      </c>
      <c r="B1109" s="266">
        <v>0</v>
      </c>
      <c r="C1109" s="266">
        <f>SUM(C1110:C1115)</f>
        <v>0</v>
      </c>
      <c r="D1109" s="267"/>
      <c r="E1109" s="268"/>
      <c r="XEY1109"/>
    </row>
    <row r="1110" s="5" customFormat="1" customHeight="1" spans="1:16379">
      <c r="A1110" s="269" t="s">
        <v>81</v>
      </c>
      <c r="B1110" s="258"/>
      <c r="C1110" s="258"/>
      <c r="D1110" s="259"/>
      <c r="E1110" s="260"/>
      <c r="XEY1110"/>
    </row>
    <row r="1111" s="5" customFormat="1" customHeight="1" spans="1:16379">
      <c r="A1111" s="269" t="s">
        <v>82</v>
      </c>
      <c r="B1111" s="258"/>
      <c r="C1111" s="258"/>
      <c r="D1111" s="259"/>
      <c r="E1111" s="260"/>
      <c r="XEY1111"/>
    </row>
    <row r="1112" s="5" customFormat="1" customHeight="1" spans="1:16379">
      <c r="A1112" s="269" t="s">
        <v>83</v>
      </c>
      <c r="B1112" s="258"/>
      <c r="C1112" s="258"/>
      <c r="D1112" s="259"/>
      <c r="E1112" s="260"/>
      <c r="XEY1112"/>
    </row>
    <row r="1113" s="5" customFormat="1" customHeight="1" spans="1:16379">
      <c r="A1113" s="269" t="s">
        <v>902</v>
      </c>
      <c r="B1113" s="258"/>
      <c r="C1113" s="258"/>
      <c r="D1113" s="259"/>
      <c r="E1113" s="260"/>
      <c r="XEY1113"/>
    </row>
    <row r="1114" s="5" customFormat="1" customHeight="1" spans="1:16379">
      <c r="A1114" s="269" t="s">
        <v>90</v>
      </c>
      <c r="B1114" s="258"/>
      <c r="C1114" s="258"/>
      <c r="D1114" s="259"/>
      <c r="E1114" s="260"/>
      <c r="XEY1114"/>
    </row>
    <row r="1115" s="251" customFormat="1" customHeight="1" spans="1:40">
      <c r="A1115" s="269" t="s">
        <v>903</v>
      </c>
      <c r="B1115" s="258"/>
      <c r="C1115" s="258"/>
      <c r="D1115" s="259"/>
      <c r="E1115" s="260"/>
      <c r="F1115" s="5"/>
      <c r="G1115" s="5"/>
      <c r="H1115" s="5"/>
      <c r="I1115" s="5"/>
      <c r="J1115" s="5"/>
      <c r="K1115" s="5"/>
      <c r="L1115" s="5"/>
      <c r="M1115" s="5"/>
      <c r="N1115" s="5"/>
      <c r="O1115" s="5"/>
      <c r="P1115" s="5"/>
      <c r="Q1115" s="5"/>
      <c r="R1115" s="5"/>
      <c r="S1115" s="5"/>
      <c r="T1115" s="5"/>
      <c r="U1115" s="5"/>
      <c r="V1115" s="5"/>
      <c r="W1115" s="5"/>
      <c r="X1115" s="5"/>
      <c r="Y1115" s="5"/>
      <c r="Z1115" s="5"/>
      <c r="AA1115" s="5"/>
      <c r="AB1115" s="5"/>
      <c r="AC1115" s="5"/>
      <c r="AD1115" s="5"/>
      <c r="AE1115" s="5"/>
      <c r="AF1115" s="5"/>
      <c r="AG1115" s="5"/>
      <c r="AH1115" s="5"/>
      <c r="AI1115" s="5"/>
      <c r="AJ1115" s="5"/>
      <c r="AK1115" s="5"/>
      <c r="AL1115" s="5"/>
      <c r="AM1115" s="5"/>
      <c r="AN1115" s="5"/>
    </row>
    <row r="1116" s="5" customFormat="1" customHeight="1" spans="1:16379">
      <c r="A1116" s="265" t="s">
        <v>904</v>
      </c>
      <c r="B1116" s="266">
        <v>0</v>
      </c>
      <c r="C1116" s="266">
        <f>SUM(C1117:C1125)</f>
        <v>0</v>
      </c>
      <c r="D1116" s="267"/>
      <c r="E1116" s="268"/>
      <c r="XEY1116"/>
    </row>
    <row r="1117" s="5" customFormat="1" customHeight="1" spans="1:16379">
      <c r="A1117" s="269" t="s">
        <v>905</v>
      </c>
      <c r="B1117" s="258"/>
      <c r="C1117" s="258"/>
      <c r="D1117" s="259"/>
      <c r="E1117" s="260"/>
      <c r="XEY1117"/>
    </row>
    <row r="1118" s="5" customFormat="1" customHeight="1" spans="1:16379">
      <c r="A1118" s="269" t="s">
        <v>906</v>
      </c>
      <c r="B1118" s="258"/>
      <c r="C1118" s="258"/>
      <c r="D1118" s="259"/>
      <c r="E1118" s="260"/>
      <c r="XEY1118"/>
    </row>
    <row r="1119" s="5" customFormat="1" customHeight="1" spans="1:16379">
      <c r="A1119" s="269" t="s">
        <v>907</v>
      </c>
      <c r="B1119" s="258"/>
      <c r="C1119" s="258"/>
      <c r="D1119" s="259"/>
      <c r="E1119" s="260"/>
      <c r="XEY1119"/>
    </row>
    <row r="1120" s="5" customFormat="1" customHeight="1" spans="1:16379">
      <c r="A1120" s="269" t="s">
        <v>908</v>
      </c>
      <c r="B1120" s="258"/>
      <c r="C1120" s="258"/>
      <c r="D1120" s="259"/>
      <c r="E1120" s="260"/>
      <c r="XEY1120"/>
    </row>
    <row r="1121" s="251" customFormat="1" customHeight="1" spans="1:40">
      <c r="A1121" s="269" t="s">
        <v>909</v>
      </c>
      <c r="B1121" s="258"/>
      <c r="C1121" s="258"/>
      <c r="D1121" s="259"/>
      <c r="E1121" s="260"/>
      <c r="F1121" s="5"/>
      <c r="G1121" s="5"/>
      <c r="H1121" s="5"/>
      <c r="I1121" s="5"/>
      <c r="J1121" s="5"/>
      <c r="K1121" s="5"/>
      <c r="L1121" s="5"/>
      <c r="M1121" s="5"/>
      <c r="N1121" s="5"/>
      <c r="O1121" s="5"/>
      <c r="P1121" s="5"/>
      <c r="Q1121" s="5"/>
      <c r="R1121" s="5"/>
      <c r="S1121" s="5"/>
      <c r="T1121" s="5"/>
      <c r="U1121" s="5"/>
      <c r="V1121" s="5"/>
      <c r="W1121" s="5"/>
      <c r="X1121" s="5"/>
      <c r="Y1121" s="5"/>
      <c r="Z1121" s="5"/>
      <c r="AA1121" s="5"/>
      <c r="AB1121" s="5"/>
      <c r="AC1121" s="5"/>
      <c r="AD1121" s="5"/>
      <c r="AE1121" s="5"/>
      <c r="AF1121" s="5"/>
      <c r="AG1121" s="5"/>
      <c r="AH1121" s="5"/>
      <c r="AI1121" s="5"/>
      <c r="AJ1121" s="5"/>
      <c r="AK1121" s="5"/>
      <c r="AL1121" s="5"/>
      <c r="AM1121" s="5"/>
      <c r="AN1121" s="5"/>
    </row>
    <row r="1122" s="252" customFormat="1" customHeight="1" spans="1:40">
      <c r="A1122" s="269" t="s">
        <v>910</v>
      </c>
      <c r="B1122" s="258"/>
      <c r="C1122" s="258"/>
      <c r="D1122" s="259"/>
      <c r="E1122" s="260"/>
      <c r="F1122" s="5"/>
      <c r="G1122" s="5"/>
      <c r="H1122" s="5"/>
      <c r="I1122" s="5"/>
      <c r="J1122" s="5"/>
      <c r="K1122" s="5"/>
      <c r="L1122" s="5"/>
      <c r="M1122" s="5"/>
      <c r="N1122" s="5"/>
      <c r="O1122" s="5"/>
      <c r="P1122" s="5"/>
      <c r="Q1122" s="5"/>
      <c r="R1122" s="5"/>
      <c r="S1122" s="5"/>
      <c r="T1122" s="5"/>
      <c r="U1122" s="5"/>
      <c r="V1122" s="5"/>
      <c r="W1122" s="5"/>
      <c r="X1122" s="5"/>
      <c r="Y1122" s="5"/>
      <c r="Z1122" s="5"/>
      <c r="AA1122" s="5"/>
      <c r="AB1122" s="5"/>
      <c r="AC1122" s="5"/>
      <c r="AD1122" s="5"/>
      <c r="AE1122" s="5"/>
      <c r="AF1122" s="5"/>
      <c r="AG1122" s="5"/>
      <c r="AH1122" s="5"/>
      <c r="AI1122" s="5"/>
      <c r="AJ1122" s="5"/>
      <c r="AK1122" s="5"/>
      <c r="AL1122" s="5"/>
      <c r="AM1122" s="5"/>
      <c r="AN1122" s="5"/>
    </row>
    <row r="1123" s="251" customFormat="1" customHeight="1" spans="1:40">
      <c r="A1123" s="269" t="s">
        <v>911</v>
      </c>
      <c r="B1123" s="258"/>
      <c r="C1123" s="258"/>
      <c r="D1123" s="259"/>
      <c r="E1123" s="260"/>
      <c r="F1123" s="5"/>
      <c r="G1123" s="5"/>
      <c r="H1123" s="5"/>
      <c r="I1123" s="5"/>
      <c r="J1123" s="5"/>
      <c r="K1123" s="5"/>
      <c r="L1123" s="5"/>
      <c r="M1123" s="5"/>
      <c r="N1123" s="5"/>
      <c r="O1123" s="5"/>
      <c r="P1123" s="5"/>
      <c r="Q1123" s="5"/>
      <c r="R1123" s="5"/>
      <c r="S1123" s="5"/>
      <c r="T1123" s="5"/>
      <c r="U1123" s="5"/>
      <c r="V1123" s="5"/>
      <c r="W1123" s="5"/>
      <c r="X1123" s="5"/>
      <c r="Y1123" s="5"/>
      <c r="Z1123" s="5"/>
      <c r="AA1123" s="5"/>
      <c r="AB1123" s="5"/>
      <c r="AC1123" s="5"/>
      <c r="AD1123" s="5"/>
      <c r="AE1123" s="5"/>
      <c r="AF1123" s="5"/>
      <c r="AG1123" s="5"/>
      <c r="AH1123" s="5"/>
      <c r="AI1123" s="5"/>
      <c r="AJ1123" s="5"/>
      <c r="AK1123" s="5"/>
      <c r="AL1123" s="5"/>
      <c r="AM1123" s="5"/>
      <c r="AN1123" s="5"/>
    </row>
    <row r="1124" s="251" customFormat="1" customHeight="1" spans="1:40">
      <c r="A1124" s="269" t="s">
        <v>912</v>
      </c>
      <c r="B1124" s="258"/>
      <c r="C1124" s="258"/>
      <c r="D1124" s="259"/>
      <c r="E1124" s="260"/>
      <c r="F1124" s="5"/>
      <c r="G1124" s="5"/>
      <c r="H1124" s="5"/>
      <c r="I1124" s="5"/>
      <c r="J1124" s="5"/>
      <c r="K1124" s="5"/>
      <c r="L1124" s="5"/>
      <c r="M1124" s="5"/>
      <c r="N1124" s="5"/>
      <c r="O1124" s="5"/>
      <c r="P1124" s="5"/>
      <c r="Q1124" s="5"/>
      <c r="R1124" s="5"/>
      <c r="S1124" s="5"/>
      <c r="T1124" s="5"/>
      <c r="U1124" s="5"/>
      <c r="V1124" s="5"/>
      <c r="W1124" s="5"/>
      <c r="X1124" s="5"/>
      <c r="Y1124" s="5"/>
      <c r="Z1124" s="5"/>
      <c r="AA1124" s="5"/>
      <c r="AB1124" s="5"/>
      <c r="AC1124" s="5"/>
      <c r="AD1124" s="5"/>
      <c r="AE1124" s="5"/>
      <c r="AF1124" s="5"/>
      <c r="AG1124" s="5"/>
      <c r="AH1124" s="5"/>
      <c r="AI1124" s="5"/>
      <c r="AJ1124" s="5"/>
      <c r="AK1124" s="5"/>
      <c r="AL1124" s="5"/>
      <c r="AM1124" s="5"/>
      <c r="AN1124" s="5"/>
    </row>
    <row r="1125" s="251" customFormat="1" customHeight="1" spans="1:40">
      <c r="A1125" s="269" t="s">
        <v>913</v>
      </c>
      <c r="B1125" s="258"/>
      <c r="C1125" s="258"/>
      <c r="D1125" s="259"/>
      <c r="E1125" s="260"/>
      <c r="F1125" s="5"/>
      <c r="G1125" s="5"/>
      <c r="H1125" s="5"/>
      <c r="I1125" s="5"/>
      <c r="J1125" s="5"/>
      <c r="K1125" s="5"/>
      <c r="L1125" s="5"/>
      <c r="M1125" s="5"/>
      <c r="N1125" s="5"/>
      <c r="O1125" s="5"/>
      <c r="P1125" s="5"/>
      <c r="Q1125" s="5"/>
      <c r="R1125" s="5"/>
      <c r="S1125" s="5"/>
      <c r="T1125" s="5"/>
      <c r="U1125" s="5"/>
      <c r="V1125" s="5"/>
      <c r="W1125" s="5"/>
      <c r="X1125" s="5"/>
      <c r="Y1125" s="5"/>
      <c r="Z1125" s="5"/>
      <c r="AA1125" s="5"/>
      <c r="AB1125" s="5"/>
      <c r="AC1125" s="5"/>
      <c r="AD1125" s="5"/>
      <c r="AE1125" s="5"/>
      <c r="AF1125" s="5"/>
      <c r="AG1125" s="5"/>
      <c r="AH1125" s="5"/>
      <c r="AI1125" s="5"/>
      <c r="AJ1125" s="5"/>
      <c r="AK1125" s="5"/>
      <c r="AL1125" s="5"/>
      <c r="AM1125" s="5"/>
      <c r="AN1125" s="5"/>
    </row>
    <row r="1126" s="251" customFormat="1" customHeight="1" spans="1:40">
      <c r="A1126" s="265" t="s">
        <v>914</v>
      </c>
      <c r="B1126" s="266">
        <v>2421</v>
      </c>
      <c r="C1126" s="266">
        <f>SUM(C1127:C1131)</f>
        <v>0</v>
      </c>
      <c r="D1126" s="267">
        <f>C1126/B1126</f>
        <v>0</v>
      </c>
      <c r="E1126" s="268"/>
      <c r="F1126" s="5"/>
      <c r="G1126" s="5"/>
      <c r="H1126" s="5"/>
      <c r="I1126" s="5"/>
      <c r="J1126" s="5"/>
      <c r="K1126" s="5"/>
      <c r="L1126" s="5"/>
      <c r="M1126" s="5"/>
      <c r="N1126" s="5"/>
      <c r="O1126" s="5"/>
      <c r="P1126" s="5"/>
      <c r="Q1126" s="5"/>
      <c r="R1126" s="5"/>
      <c r="S1126" s="5"/>
      <c r="T1126" s="5"/>
      <c r="U1126" s="5"/>
      <c r="V1126" s="5"/>
      <c r="W1126" s="5"/>
      <c r="X1126" s="5"/>
      <c r="Y1126" s="5"/>
      <c r="Z1126" s="5"/>
      <c r="AA1126" s="5"/>
      <c r="AB1126" s="5"/>
      <c r="AC1126" s="5"/>
      <c r="AD1126" s="5"/>
      <c r="AE1126" s="5"/>
      <c r="AF1126" s="5"/>
      <c r="AG1126" s="5"/>
      <c r="AH1126" s="5"/>
      <c r="AI1126" s="5"/>
      <c r="AJ1126" s="5"/>
      <c r="AK1126" s="5"/>
      <c r="AL1126" s="5"/>
      <c r="AM1126" s="5"/>
      <c r="AN1126" s="5"/>
    </row>
    <row r="1127" s="251" customFormat="1" customHeight="1" spans="1:40">
      <c r="A1127" s="269" t="s">
        <v>915</v>
      </c>
      <c r="B1127" s="258"/>
      <c r="C1127" s="258"/>
      <c r="D1127" s="259"/>
      <c r="E1127" s="260"/>
      <c r="F1127" s="5"/>
      <c r="G1127" s="5"/>
      <c r="H1127" s="5"/>
      <c r="I1127" s="5"/>
      <c r="J1127" s="5"/>
      <c r="K1127" s="5"/>
      <c r="L1127" s="5"/>
      <c r="M1127" s="5"/>
      <c r="N1127" s="5"/>
      <c r="O1127" s="5"/>
      <c r="P1127" s="5"/>
      <c r="Q1127" s="5"/>
      <c r="R1127" s="5"/>
      <c r="S1127" s="5"/>
      <c r="T1127" s="5"/>
      <c r="U1127" s="5"/>
      <c r="V1127" s="5"/>
      <c r="W1127" s="5"/>
      <c r="X1127" s="5"/>
      <c r="Y1127" s="5"/>
      <c r="Z1127" s="5"/>
      <c r="AA1127" s="5"/>
      <c r="AB1127" s="5"/>
      <c r="AC1127" s="5"/>
      <c r="AD1127" s="5"/>
      <c r="AE1127" s="5"/>
      <c r="AF1127" s="5"/>
      <c r="AG1127" s="5"/>
      <c r="AH1127" s="5"/>
      <c r="AI1127" s="5"/>
      <c r="AJ1127" s="5"/>
      <c r="AK1127" s="5"/>
      <c r="AL1127" s="5"/>
      <c r="AM1127" s="5"/>
      <c r="AN1127" s="5"/>
    </row>
    <row r="1128" s="251" customFormat="1" customHeight="1" spans="1:40">
      <c r="A1128" s="269" t="s">
        <v>916</v>
      </c>
      <c r="B1128" s="258"/>
      <c r="C1128" s="258"/>
      <c r="D1128" s="259"/>
      <c r="E1128" s="260"/>
      <c r="F1128" s="5"/>
      <c r="G1128" s="5"/>
      <c r="H1128" s="5"/>
      <c r="I1128" s="5"/>
      <c r="J1128" s="5"/>
      <c r="K1128" s="5"/>
      <c r="L1128" s="5"/>
      <c r="M1128" s="5"/>
      <c r="N1128" s="5"/>
      <c r="O1128" s="5"/>
      <c r="P1128" s="5"/>
      <c r="Q1128" s="5"/>
      <c r="R1128" s="5"/>
      <c r="S1128" s="5"/>
      <c r="T1128" s="5"/>
      <c r="U1128" s="5"/>
      <c r="V1128" s="5"/>
      <c r="W1128" s="5"/>
      <c r="X1128" s="5"/>
      <c r="Y1128" s="5"/>
      <c r="Z1128" s="5"/>
      <c r="AA1128" s="5"/>
      <c r="AB1128" s="5"/>
      <c r="AC1128" s="5"/>
      <c r="AD1128" s="5"/>
      <c r="AE1128" s="5"/>
      <c r="AF1128" s="5"/>
      <c r="AG1128" s="5"/>
      <c r="AH1128" s="5"/>
      <c r="AI1128" s="5"/>
      <c r="AJ1128" s="5"/>
      <c r="AK1128" s="5"/>
      <c r="AL1128" s="5"/>
      <c r="AM1128" s="5"/>
      <c r="AN1128" s="5"/>
    </row>
    <row r="1129" s="251" customFormat="1" customHeight="1" spans="1:40">
      <c r="A1129" s="269" t="s">
        <v>917</v>
      </c>
      <c r="B1129" s="258"/>
      <c r="C1129" s="258"/>
      <c r="D1129" s="259"/>
      <c r="E1129" s="260"/>
      <c r="F1129" s="5"/>
      <c r="G1129" s="5"/>
      <c r="H1129" s="5"/>
      <c r="I1129" s="5"/>
      <c r="J1129" s="5"/>
      <c r="K1129" s="5"/>
      <c r="L1129" s="5"/>
      <c r="M1129" s="5"/>
      <c r="N1129" s="5"/>
      <c r="O1129" s="5"/>
      <c r="P1129" s="5"/>
      <c r="Q1129" s="5"/>
      <c r="R1129" s="5"/>
      <c r="S1129" s="5"/>
      <c r="T1129" s="5"/>
      <c r="U1129" s="5"/>
      <c r="V1129" s="5"/>
      <c r="W1129" s="5"/>
      <c r="X1129" s="5"/>
      <c r="Y1129" s="5"/>
      <c r="Z1129" s="5"/>
      <c r="AA1129" s="5"/>
      <c r="AB1129" s="5"/>
      <c r="AC1129" s="5"/>
      <c r="AD1129" s="5"/>
      <c r="AE1129" s="5"/>
      <c r="AF1129" s="5"/>
      <c r="AG1129" s="5"/>
      <c r="AH1129" s="5"/>
      <c r="AI1129" s="5"/>
      <c r="AJ1129" s="5"/>
      <c r="AK1129" s="5"/>
      <c r="AL1129" s="5"/>
      <c r="AM1129" s="5"/>
      <c r="AN1129" s="5"/>
    </row>
    <row r="1130" s="251" customFormat="1" customHeight="1" spans="1:40">
      <c r="A1130" s="269" t="s">
        <v>918</v>
      </c>
      <c r="B1130" s="258"/>
      <c r="C1130" s="258"/>
      <c r="D1130" s="259"/>
      <c r="E1130" s="260"/>
      <c r="F1130" s="5"/>
      <c r="G1130" s="5"/>
      <c r="H1130" s="5"/>
      <c r="I1130" s="5"/>
      <c r="J1130" s="5"/>
      <c r="K1130" s="5"/>
      <c r="L1130" s="5"/>
      <c r="M1130" s="5"/>
      <c r="N1130" s="5"/>
      <c r="O1130" s="5"/>
      <c r="P1130" s="5"/>
      <c r="Q1130" s="5"/>
      <c r="R1130" s="5"/>
      <c r="S1130" s="5"/>
      <c r="T1130" s="5"/>
      <c r="U1130" s="5"/>
      <c r="V1130" s="5"/>
      <c r="W1130" s="5"/>
      <c r="X1130" s="5"/>
      <c r="Y1130" s="5"/>
      <c r="Z1130" s="5"/>
      <c r="AA1130" s="5"/>
      <c r="AB1130" s="5"/>
      <c r="AC1130" s="5"/>
      <c r="AD1130" s="5"/>
      <c r="AE1130" s="5"/>
      <c r="AF1130" s="5"/>
      <c r="AG1130" s="5"/>
      <c r="AH1130" s="5"/>
      <c r="AI1130" s="5"/>
      <c r="AJ1130" s="5"/>
      <c r="AK1130" s="5"/>
      <c r="AL1130" s="5"/>
      <c r="AM1130" s="5"/>
      <c r="AN1130" s="5"/>
    </row>
    <row r="1131" s="251" customFormat="1" customHeight="1" spans="1:40">
      <c r="A1131" s="269" t="s">
        <v>919</v>
      </c>
      <c r="B1131" s="258">
        <v>2421</v>
      </c>
      <c r="C1131" s="258"/>
      <c r="D1131" s="259">
        <f>C1131/B1131</f>
        <v>0</v>
      </c>
      <c r="E1131" s="260"/>
      <c r="F1131" s="5"/>
      <c r="G1131" s="5"/>
      <c r="H1131" s="5"/>
      <c r="I1131" s="5"/>
      <c r="J1131" s="5"/>
      <c r="K1131" s="5"/>
      <c r="L1131" s="5"/>
      <c r="M1131" s="5"/>
      <c r="N1131" s="5"/>
      <c r="O1131" s="5"/>
      <c r="P1131" s="5"/>
      <c r="Q1131" s="5"/>
      <c r="R1131" s="5"/>
      <c r="S1131" s="5"/>
      <c r="T1131" s="5"/>
      <c r="U1131" s="5"/>
      <c r="V1131" s="5"/>
      <c r="W1131" s="5"/>
      <c r="X1131" s="5"/>
      <c r="Y1131" s="5"/>
      <c r="Z1131" s="5"/>
      <c r="AA1131" s="5"/>
      <c r="AB1131" s="5"/>
      <c r="AC1131" s="5"/>
      <c r="AD1131" s="5"/>
      <c r="AE1131" s="5"/>
      <c r="AF1131" s="5"/>
      <c r="AG1131" s="5"/>
      <c r="AH1131" s="5"/>
      <c r="AI1131" s="5"/>
      <c r="AJ1131" s="5"/>
      <c r="AK1131" s="5"/>
      <c r="AL1131" s="5"/>
      <c r="AM1131" s="5"/>
      <c r="AN1131" s="5"/>
    </row>
    <row r="1132" s="252" customFormat="1" customHeight="1" spans="1:40">
      <c r="A1132" s="265" t="s">
        <v>920</v>
      </c>
      <c r="B1132" s="266">
        <v>0</v>
      </c>
      <c r="C1132" s="266">
        <f>SUM(C1133:C1134)</f>
        <v>0</v>
      </c>
      <c r="D1132" s="267"/>
      <c r="E1132" s="268"/>
      <c r="F1132" s="5"/>
      <c r="G1132" s="5"/>
      <c r="H1132" s="5"/>
      <c r="I1132" s="5"/>
      <c r="J1132" s="5"/>
      <c r="K1132" s="5"/>
      <c r="L1132" s="5"/>
      <c r="M1132" s="5"/>
      <c r="N1132" s="5"/>
      <c r="O1132" s="5"/>
      <c r="P1132" s="5"/>
      <c r="Q1132" s="5"/>
      <c r="R1132" s="5"/>
      <c r="S1132" s="5"/>
      <c r="T1132" s="5"/>
      <c r="U1132" s="5"/>
      <c r="V1132" s="5"/>
      <c r="W1132" s="5"/>
      <c r="X1132" s="5"/>
      <c r="Y1132" s="5"/>
      <c r="Z1132" s="5"/>
      <c r="AA1132" s="5"/>
      <c r="AB1132" s="5"/>
      <c r="AC1132" s="5"/>
      <c r="AD1132" s="5"/>
      <c r="AE1132" s="5"/>
      <c r="AF1132" s="5"/>
      <c r="AG1132" s="5"/>
      <c r="AH1132" s="5"/>
      <c r="AI1132" s="5"/>
      <c r="AJ1132" s="5"/>
      <c r="AK1132" s="5"/>
      <c r="AL1132" s="5"/>
      <c r="AM1132" s="5"/>
      <c r="AN1132" s="5"/>
    </row>
    <row r="1133" s="251" customFormat="1" customHeight="1" spans="1:40">
      <c r="A1133" s="269" t="s">
        <v>921</v>
      </c>
      <c r="B1133" s="258"/>
      <c r="C1133" s="258"/>
      <c r="D1133" s="259"/>
      <c r="E1133" s="260"/>
      <c r="F1133" s="5"/>
      <c r="G1133" s="5"/>
      <c r="H1133" s="5"/>
      <c r="I1133" s="5"/>
      <c r="J1133" s="5"/>
      <c r="K1133" s="5"/>
      <c r="L1133" s="5"/>
      <c r="M1133" s="5"/>
      <c r="N1133" s="5"/>
      <c r="O1133" s="5"/>
      <c r="P1133" s="5"/>
      <c r="Q1133" s="5"/>
      <c r="R1133" s="5"/>
      <c r="S1133" s="5"/>
      <c r="T1133" s="5"/>
      <c r="U1133" s="5"/>
      <c r="V1133" s="5"/>
      <c r="W1133" s="5"/>
      <c r="X1133" s="5"/>
      <c r="Y1133" s="5"/>
      <c r="Z1133" s="5"/>
      <c r="AA1133" s="5"/>
      <c r="AB1133" s="5"/>
      <c r="AC1133" s="5"/>
      <c r="AD1133" s="5"/>
      <c r="AE1133" s="5"/>
      <c r="AF1133" s="5"/>
      <c r="AG1133" s="5"/>
      <c r="AH1133" s="5"/>
      <c r="AI1133" s="5"/>
      <c r="AJ1133" s="5"/>
      <c r="AK1133" s="5"/>
      <c r="AL1133" s="5"/>
      <c r="AM1133" s="5"/>
      <c r="AN1133" s="5"/>
    </row>
    <row r="1134" s="5" customFormat="1" customHeight="1" spans="1:16379">
      <c r="A1134" s="269" t="s">
        <v>922</v>
      </c>
      <c r="B1134" s="258"/>
      <c r="C1134" s="258"/>
      <c r="D1134" s="259"/>
      <c r="E1134" s="260"/>
      <c r="XEY1134"/>
    </row>
    <row r="1135" s="5" customFormat="1" customHeight="1" spans="1:16379">
      <c r="A1135" s="265" t="s">
        <v>923</v>
      </c>
      <c r="B1135" s="266">
        <v>0</v>
      </c>
      <c r="C1135" s="266">
        <f>SUM(C1136:C1137)</f>
        <v>0</v>
      </c>
      <c r="D1135" s="267"/>
      <c r="E1135" s="268"/>
      <c r="XEY1135"/>
    </row>
    <row r="1136" s="5" customFormat="1" customHeight="1" spans="1:16379">
      <c r="A1136" s="269" t="s">
        <v>924</v>
      </c>
      <c r="B1136" s="258"/>
      <c r="C1136" s="258"/>
      <c r="D1136" s="259"/>
      <c r="E1136" s="260"/>
      <c r="XEY1136"/>
    </row>
    <row r="1137" s="5" customFormat="1" customHeight="1" spans="1:16379">
      <c r="A1137" s="269" t="s">
        <v>925</v>
      </c>
      <c r="B1137" s="258"/>
      <c r="C1137" s="258"/>
      <c r="D1137" s="259"/>
      <c r="E1137" s="260"/>
      <c r="XEY1137"/>
    </row>
    <row r="1138" s="5" customFormat="1" customHeight="1" spans="1:16379">
      <c r="A1138" s="261" t="s">
        <v>926</v>
      </c>
      <c r="B1138" s="262">
        <v>49</v>
      </c>
      <c r="C1138" s="262">
        <f>SUM(C1139:C1147)</f>
        <v>0</v>
      </c>
      <c r="D1138" s="263">
        <f>C1138/B1138</f>
        <v>0</v>
      </c>
      <c r="E1138" s="264"/>
      <c r="XEY1138"/>
    </row>
    <row r="1139" s="5" customFormat="1" customHeight="1" spans="1:16379">
      <c r="A1139" s="257" t="s">
        <v>927</v>
      </c>
      <c r="B1139" s="258">
        <v>24</v>
      </c>
      <c r="C1139" s="258"/>
      <c r="D1139" s="259">
        <f>C1139/B1139</f>
        <v>0</v>
      </c>
      <c r="E1139" s="260"/>
      <c r="XEY1139"/>
    </row>
    <row r="1140" s="5" customFormat="1" customHeight="1" spans="1:16379">
      <c r="A1140" s="257" t="s">
        <v>928</v>
      </c>
      <c r="B1140" s="258"/>
      <c r="C1140" s="258"/>
      <c r="D1140" s="259"/>
      <c r="E1140" s="260"/>
      <c r="XEY1140"/>
    </row>
    <row r="1141" s="5" customFormat="1" customHeight="1" spans="1:16379">
      <c r="A1141" s="257" t="s">
        <v>929</v>
      </c>
      <c r="B1141" s="258"/>
      <c r="C1141" s="258"/>
      <c r="D1141" s="259"/>
      <c r="E1141" s="260"/>
      <c r="XEY1141"/>
    </row>
    <row r="1142" s="5" customFormat="1" customHeight="1" spans="1:16379">
      <c r="A1142" s="257" t="s">
        <v>930</v>
      </c>
      <c r="B1142" s="258"/>
      <c r="C1142" s="258"/>
      <c r="D1142" s="259"/>
      <c r="E1142" s="260"/>
      <c r="XEY1142"/>
    </row>
    <row r="1143" s="5" customFormat="1" customHeight="1" spans="1:16379">
      <c r="A1143" s="257" t="s">
        <v>931</v>
      </c>
      <c r="B1143" s="258"/>
      <c r="C1143" s="258"/>
      <c r="D1143" s="259"/>
      <c r="E1143" s="260"/>
      <c r="XEY1143"/>
    </row>
    <row r="1144" s="5" customFormat="1" customHeight="1" spans="1:16379">
      <c r="A1144" s="257" t="s">
        <v>713</v>
      </c>
      <c r="B1144" s="258"/>
      <c r="C1144" s="258"/>
      <c r="D1144" s="259"/>
      <c r="E1144" s="260"/>
      <c r="XEY1144"/>
    </row>
    <row r="1145" s="5" customFormat="1" customHeight="1" spans="1:16379">
      <c r="A1145" s="257" t="s">
        <v>932</v>
      </c>
      <c r="B1145" s="258"/>
      <c r="C1145" s="258"/>
      <c r="D1145" s="259"/>
      <c r="E1145" s="260"/>
      <c r="XEY1145"/>
    </row>
    <row r="1146" s="5" customFormat="1" customHeight="1" spans="1:16379">
      <c r="A1146" s="257" t="s">
        <v>933</v>
      </c>
      <c r="B1146" s="258"/>
      <c r="C1146" s="258"/>
      <c r="D1146" s="259"/>
      <c r="E1146" s="260"/>
      <c r="XEY1146"/>
    </row>
    <row r="1147" s="5" customFormat="1" customHeight="1" spans="1:16379">
      <c r="A1147" s="257" t="s">
        <v>934</v>
      </c>
      <c r="B1147" s="258">
        <v>25</v>
      </c>
      <c r="C1147" s="258"/>
      <c r="D1147" s="259">
        <f>C1147/B1147</f>
        <v>0</v>
      </c>
      <c r="E1147" s="260"/>
      <c r="XEY1147"/>
    </row>
    <row r="1148" s="5" customFormat="1" customHeight="1" spans="1:16379">
      <c r="A1148" s="261" t="s">
        <v>935</v>
      </c>
      <c r="B1148" s="262">
        <f>SUM(B1149,B1176,B1191)</f>
        <v>2985</v>
      </c>
      <c r="C1148" s="262">
        <f>SUM(C1149,C1176,C1191)</f>
        <v>3606.271227</v>
      </c>
      <c r="D1148" s="263">
        <f>C1148/B1148</f>
        <v>1.20813106432161</v>
      </c>
      <c r="E1148" s="264"/>
      <c r="XEY1148"/>
    </row>
    <row r="1149" s="5" customFormat="1" customHeight="1" spans="1:16379">
      <c r="A1149" s="265" t="s">
        <v>936</v>
      </c>
      <c r="B1149" s="266">
        <v>2370</v>
      </c>
      <c r="C1149" s="266">
        <f>SUM(C1150:C1175)</f>
        <v>3333.793384</v>
      </c>
      <c r="D1149" s="267">
        <f>C1149/B1149</f>
        <v>1.40666387510549</v>
      </c>
      <c r="E1149" s="268"/>
      <c r="XEY1149"/>
    </row>
    <row r="1150" s="5" customFormat="1" customHeight="1" spans="1:16379">
      <c r="A1150" s="269" t="s">
        <v>81</v>
      </c>
      <c r="B1150" s="258">
        <v>843</v>
      </c>
      <c r="C1150" s="258">
        <v>800.058143</v>
      </c>
      <c r="D1150" s="259">
        <f>C1150/B1150</f>
        <v>0.949060667852906</v>
      </c>
      <c r="E1150" s="260"/>
      <c r="XEY1150"/>
    </row>
    <row r="1151" s="5" customFormat="1" customHeight="1" spans="1:16379">
      <c r="A1151" s="269" t="s">
        <v>82</v>
      </c>
      <c r="B1151" s="258"/>
      <c r="C1151" s="258"/>
      <c r="D1151" s="259"/>
      <c r="E1151" s="260"/>
      <c r="XEY1151"/>
    </row>
    <row r="1152" s="5" customFormat="1" customHeight="1" spans="1:16379">
      <c r="A1152" s="269" t="s">
        <v>83</v>
      </c>
      <c r="B1152" s="258"/>
      <c r="C1152" s="258"/>
      <c r="D1152" s="259"/>
      <c r="E1152" s="260"/>
      <c r="XEY1152"/>
    </row>
    <row r="1153" s="251" customFormat="1" customHeight="1" spans="1:40">
      <c r="A1153" s="269" t="s">
        <v>937</v>
      </c>
      <c r="B1153" s="258"/>
      <c r="C1153" s="258"/>
      <c r="D1153" s="259"/>
      <c r="E1153" s="260"/>
      <c r="F1153" s="5"/>
      <c r="G1153" s="5"/>
      <c r="H1153" s="5"/>
      <c r="I1153" s="5"/>
      <c r="J1153" s="5"/>
      <c r="K1153" s="5"/>
      <c r="L1153" s="5"/>
      <c r="M1153" s="5"/>
      <c r="N1153" s="5"/>
      <c r="O1153" s="5"/>
      <c r="P1153" s="5"/>
      <c r="Q1153" s="5"/>
      <c r="R1153" s="5"/>
      <c r="S1153" s="5"/>
      <c r="T1153" s="5"/>
      <c r="U1153" s="5"/>
      <c r="V1153" s="5"/>
      <c r="W1153" s="5"/>
      <c r="X1153" s="5"/>
      <c r="Y1153" s="5"/>
      <c r="Z1153" s="5"/>
      <c r="AA1153" s="5"/>
      <c r="AB1153" s="5"/>
      <c r="AC1153" s="5"/>
      <c r="AD1153" s="5"/>
      <c r="AE1153" s="5"/>
      <c r="AF1153" s="5"/>
      <c r="AG1153" s="5"/>
      <c r="AH1153" s="5"/>
      <c r="AI1153" s="5"/>
      <c r="AJ1153" s="5"/>
      <c r="AK1153" s="5"/>
      <c r="AL1153" s="5"/>
      <c r="AM1153" s="5"/>
      <c r="AN1153" s="5"/>
    </row>
    <row r="1154" s="5" customFormat="1" customHeight="1" spans="1:16379">
      <c r="A1154" s="269" t="s">
        <v>938</v>
      </c>
      <c r="B1154" s="258"/>
      <c r="C1154" s="258">
        <v>272</v>
      </c>
      <c r="D1154" s="259"/>
      <c r="E1154" s="260"/>
      <c r="XEY1154"/>
    </row>
    <row r="1155" s="5" customFormat="1" customHeight="1" spans="1:16379">
      <c r="A1155" s="269" t="s">
        <v>939</v>
      </c>
      <c r="B1155" s="258"/>
      <c r="C1155" s="258"/>
      <c r="D1155" s="259"/>
      <c r="E1155" s="260"/>
      <c r="XEY1155"/>
    </row>
    <row r="1156" s="5" customFormat="1" customHeight="1" spans="1:16379">
      <c r="A1156" s="269" t="s">
        <v>940</v>
      </c>
      <c r="B1156" s="258"/>
      <c r="C1156" s="258"/>
      <c r="D1156" s="259"/>
      <c r="E1156" s="260"/>
      <c r="XEY1156"/>
    </row>
    <row r="1157" s="5" customFormat="1" customHeight="1" spans="1:16379">
      <c r="A1157" s="269" t="s">
        <v>941</v>
      </c>
      <c r="B1157" s="258"/>
      <c r="C1157" s="258"/>
      <c r="D1157" s="259"/>
      <c r="E1157" s="260"/>
      <c r="XEY1157"/>
    </row>
    <row r="1158" s="5" customFormat="1" customHeight="1" spans="1:16379">
      <c r="A1158" s="269" t="s">
        <v>942</v>
      </c>
      <c r="B1158" s="258"/>
      <c r="C1158" s="258"/>
      <c r="D1158" s="259"/>
      <c r="E1158" s="260"/>
      <c r="XEY1158"/>
    </row>
    <row r="1159" s="5" customFormat="1" customHeight="1" spans="1:16379">
      <c r="A1159" s="269" t="s">
        <v>943</v>
      </c>
      <c r="B1159" s="258"/>
      <c r="C1159" s="258"/>
      <c r="D1159" s="259"/>
      <c r="E1159" s="260"/>
      <c r="XEY1159"/>
    </row>
    <row r="1160" s="5" customFormat="1" customHeight="1" spans="1:16379">
      <c r="A1160" s="269" t="s">
        <v>944</v>
      </c>
      <c r="B1160" s="258"/>
      <c r="C1160" s="258"/>
      <c r="D1160" s="259"/>
      <c r="E1160" s="260"/>
      <c r="XEY1160"/>
    </row>
    <row r="1161" s="5" customFormat="1" customHeight="1" spans="1:16379">
      <c r="A1161" s="269" t="s">
        <v>945</v>
      </c>
      <c r="B1161" s="258"/>
      <c r="C1161" s="258"/>
      <c r="D1161" s="259"/>
      <c r="E1161" s="260"/>
      <c r="XEY1161"/>
    </row>
    <row r="1162" s="5" customFormat="1" customHeight="1" spans="1:16379">
      <c r="A1162" s="269" t="s">
        <v>946</v>
      </c>
      <c r="B1162" s="258"/>
      <c r="C1162" s="258"/>
      <c r="D1162" s="259"/>
      <c r="E1162" s="260"/>
      <c r="XEY1162"/>
    </row>
    <row r="1163" s="5" customFormat="1" customHeight="1" spans="1:16379">
      <c r="A1163" s="269" t="s">
        <v>947</v>
      </c>
      <c r="B1163" s="258"/>
      <c r="C1163" s="258"/>
      <c r="D1163" s="259"/>
      <c r="E1163" s="260"/>
      <c r="XEY1163"/>
    </row>
    <row r="1164" s="5" customFormat="1" customHeight="1" spans="1:16379">
      <c r="A1164" s="269" t="s">
        <v>948</v>
      </c>
      <c r="B1164" s="258"/>
      <c r="C1164" s="258"/>
      <c r="D1164" s="259"/>
      <c r="E1164" s="260"/>
      <c r="XEY1164"/>
    </row>
    <row r="1165" s="5" customFormat="1" customHeight="1" spans="1:16379">
      <c r="A1165" s="269" t="s">
        <v>949</v>
      </c>
      <c r="B1165" s="258"/>
      <c r="C1165" s="258"/>
      <c r="D1165" s="259"/>
      <c r="E1165" s="260"/>
      <c r="XEY1165"/>
    </row>
    <row r="1166" s="5" customFormat="1" customHeight="1" spans="1:16379">
      <c r="A1166" s="269" t="s">
        <v>950</v>
      </c>
      <c r="B1166" s="258"/>
      <c r="C1166" s="258"/>
      <c r="D1166" s="259"/>
      <c r="E1166" s="260"/>
      <c r="XEY1166"/>
    </row>
    <row r="1167" s="5" customFormat="1" customHeight="1" spans="1:16379">
      <c r="A1167" s="269" t="s">
        <v>951</v>
      </c>
      <c r="B1167" s="258"/>
      <c r="C1167" s="258"/>
      <c r="D1167" s="259"/>
      <c r="E1167" s="260"/>
      <c r="XEY1167"/>
    </row>
    <row r="1168" s="5" customFormat="1" customHeight="1" spans="1:16379">
      <c r="A1168" s="269" t="s">
        <v>952</v>
      </c>
      <c r="B1168" s="258"/>
      <c r="C1168" s="258"/>
      <c r="D1168" s="259"/>
      <c r="E1168" s="260"/>
      <c r="XEY1168"/>
    </row>
    <row r="1169" s="5" customFormat="1" customHeight="1" spans="1:16379">
      <c r="A1169" s="269" t="s">
        <v>953</v>
      </c>
      <c r="B1169" s="258"/>
      <c r="C1169" s="258"/>
      <c r="D1169" s="259"/>
      <c r="E1169" s="260"/>
      <c r="XEY1169"/>
    </row>
    <row r="1170" s="5" customFormat="1" customHeight="1" spans="1:16379">
      <c r="A1170" s="269" t="s">
        <v>954</v>
      </c>
      <c r="B1170" s="258"/>
      <c r="C1170" s="258"/>
      <c r="D1170" s="259"/>
      <c r="E1170" s="260"/>
      <c r="XEY1170"/>
    </row>
    <row r="1171" s="5" customFormat="1" customHeight="1" spans="1:16379">
      <c r="A1171" s="269" t="s">
        <v>955</v>
      </c>
      <c r="B1171" s="258"/>
      <c r="C1171" s="258"/>
      <c r="D1171" s="259"/>
      <c r="E1171" s="260"/>
      <c r="XEY1171"/>
    </row>
    <row r="1172" s="5" customFormat="1" customHeight="1" spans="1:16379">
      <c r="A1172" s="269" t="s">
        <v>956</v>
      </c>
      <c r="B1172" s="258"/>
      <c r="C1172" s="258"/>
      <c r="D1172" s="259"/>
      <c r="E1172" s="260"/>
      <c r="XEY1172"/>
    </row>
    <row r="1173" s="5" customFormat="1" customHeight="1" spans="1:16379">
      <c r="A1173" s="269" t="s">
        <v>957</v>
      </c>
      <c r="B1173" s="258"/>
      <c r="C1173" s="258"/>
      <c r="D1173" s="259"/>
      <c r="E1173" s="260"/>
      <c r="XEY1173"/>
    </row>
    <row r="1174" s="5" customFormat="1" customHeight="1" spans="1:16379">
      <c r="A1174" s="269" t="s">
        <v>90</v>
      </c>
      <c r="B1174" s="258">
        <v>1177</v>
      </c>
      <c r="C1174" s="258">
        <v>685.673041</v>
      </c>
      <c r="D1174" s="259">
        <f>C1174/B1174</f>
        <v>0.582559932880204</v>
      </c>
      <c r="E1174" s="260"/>
      <c r="XEY1174"/>
    </row>
    <row r="1175" s="5" customFormat="1" customHeight="1" spans="1:16379">
      <c r="A1175" s="269" t="s">
        <v>958</v>
      </c>
      <c r="B1175" s="258">
        <v>350</v>
      </c>
      <c r="C1175" s="258">
        <v>1576.0622</v>
      </c>
      <c r="D1175" s="259">
        <f>C1175/B1175</f>
        <v>4.50303485714286</v>
      </c>
      <c r="E1175" s="260"/>
      <c r="XEY1175"/>
    </row>
    <row r="1176" s="5" customFormat="1" customHeight="1" spans="1:16379">
      <c r="A1176" s="265" t="s">
        <v>959</v>
      </c>
      <c r="B1176" s="266">
        <v>615</v>
      </c>
      <c r="C1176" s="266">
        <f>SUM(C1177:C1190)</f>
        <v>272.477843</v>
      </c>
      <c r="D1176" s="267">
        <f>C1176/B1176</f>
        <v>0.443053403252032</v>
      </c>
      <c r="E1176" s="268"/>
      <c r="XEY1176"/>
    </row>
    <row r="1177" s="5" customFormat="1" customHeight="1" spans="1:16379">
      <c r="A1177" s="269" t="s">
        <v>81</v>
      </c>
      <c r="B1177" s="258"/>
      <c r="C1177" s="258"/>
      <c r="D1177" s="259"/>
      <c r="E1177" s="260"/>
      <c r="XEY1177"/>
    </row>
    <row r="1178" s="5" customFormat="1" customHeight="1" spans="1:16379">
      <c r="A1178" s="269" t="s">
        <v>82</v>
      </c>
      <c r="B1178" s="258"/>
      <c r="C1178" s="258"/>
      <c r="D1178" s="259"/>
      <c r="E1178" s="260"/>
      <c r="XEY1178"/>
    </row>
    <row r="1179" s="5" customFormat="1" customHeight="1" spans="1:16379">
      <c r="A1179" s="269" t="s">
        <v>83</v>
      </c>
      <c r="B1179" s="258"/>
      <c r="C1179" s="258"/>
      <c r="D1179" s="259"/>
      <c r="E1179" s="260"/>
      <c r="XEY1179"/>
    </row>
    <row r="1180" s="5" customFormat="1" customHeight="1" spans="1:16379">
      <c r="A1180" s="269" t="s">
        <v>960</v>
      </c>
      <c r="B1180" s="258">
        <v>230</v>
      </c>
      <c r="C1180" s="258">
        <v>272.477843</v>
      </c>
      <c r="D1180" s="259">
        <f>C1180/B1180</f>
        <v>1.18468627391304</v>
      </c>
      <c r="E1180" s="260"/>
      <c r="XEY1180"/>
    </row>
    <row r="1181" s="5" customFormat="1" customHeight="1" spans="1:16379">
      <c r="A1181" s="269" t="s">
        <v>961</v>
      </c>
      <c r="B1181" s="258"/>
      <c r="C1181" s="258"/>
      <c r="D1181" s="259"/>
      <c r="E1181" s="260"/>
      <c r="XEY1181"/>
    </row>
    <row r="1182" s="5" customFormat="1" customHeight="1" spans="1:16379">
      <c r="A1182" s="269" t="s">
        <v>962</v>
      </c>
      <c r="B1182" s="258"/>
      <c r="C1182" s="258"/>
      <c r="D1182" s="259"/>
      <c r="E1182" s="260"/>
      <c r="XEY1182"/>
    </row>
    <row r="1183" s="5" customFormat="1" customHeight="1" spans="1:16379">
      <c r="A1183" s="269" t="s">
        <v>963</v>
      </c>
      <c r="B1183" s="258"/>
      <c r="C1183" s="258"/>
      <c r="D1183" s="259"/>
      <c r="E1183" s="260"/>
      <c r="XEY1183"/>
    </row>
    <row r="1184" s="5" customFormat="1" customHeight="1" spans="1:16379">
      <c r="A1184" s="269" t="s">
        <v>964</v>
      </c>
      <c r="B1184" s="258"/>
      <c r="C1184" s="258"/>
      <c r="D1184" s="259"/>
      <c r="E1184" s="260"/>
      <c r="XEY1184"/>
    </row>
    <row r="1185" s="5" customFormat="1" customHeight="1" spans="1:16379">
      <c r="A1185" s="269" t="s">
        <v>965</v>
      </c>
      <c r="B1185" s="258"/>
      <c r="C1185" s="258"/>
      <c r="D1185" s="259"/>
      <c r="E1185" s="260"/>
      <c r="XEY1185"/>
    </row>
    <row r="1186" s="5" customFormat="1" customHeight="1" spans="1:16379">
      <c r="A1186" s="269" t="s">
        <v>966</v>
      </c>
      <c r="B1186" s="258">
        <v>385</v>
      </c>
      <c r="C1186" s="258"/>
      <c r="D1186" s="259">
        <f>C1186/B1186</f>
        <v>0</v>
      </c>
      <c r="E1186" s="260"/>
      <c r="XEY1186"/>
    </row>
    <row r="1187" s="5" customFormat="1" customHeight="1" spans="1:16379">
      <c r="A1187" s="269" t="s">
        <v>967</v>
      </c>
      <c r="B1187" s="258"/>
      <c r="C1187" s="258"/>
      <c r="D1187" s="259"/>
      <c r="E1187" s="260"/>
      <c r="XEY1187"/>
    </row>
    <row r="1188" s="5" customFormat="1" customHeight="1" spans="1:16379">
      <c r="A1188" s="269" t="s">
        <v>968</v>
      </c>
      <c r="B1188" s="258"/>
      <c r="C1188" s="258"/>
      <c r="D1188" s="259"/>
      <c r="E1188" s="260"/>
      <c r="XEY1188"/>
    </row>
    <row r="1189" s="251" customFormat="1" customHeight="1" spans="1:40">
      <c r="A1189" s="269" t="s">
        <v>969</v>
      </c>
      <c r="B1189" s="258"/>
      <c r="C1189" s="258"/>
      <c r="D1189" s="259"/>
      <c r="E1189" s="260"/>
      <c r="F1189" s="5"/>
      <c r="G1189" s="5"/>
      <c r="H1189" s="5"/>
      <c r="I1189" s="5"/>
      <c r="J1189" s="5"/>
      <c r="K1189" s="5"/>
      <c r="L1189" s="5"/>
      <c r="M1189" s="5"/>
      <c r="N1189" s="5"/>
      <c r="O1189" s="5"/>
      <c r="P1189" s="5"/>
      <c r="Q1189" s="5"/>
      <c r="R1189" s="5"/>
      <c r="S1189" s="5"/>
      <c r="T1189" s="5"/>
      <c r="U1189" s="5"/>
      <c r="V1189" s="5"/>
      <c r="W1189" s="5"/>
      <c r="X1189" s="5"/>
      <c r="Y1189" s="5"/>
      <c r="Z1189" s="5"/>
      <c r="AA1189" s="5"/>
      <c r="AB1189" s="5"/>
      <c r="AC1189" s="5"/>
      <c r="AD1189" s="5"/>
      <c r="AE1189" s="5"/>
      <c r="AF1189" s="5"/>
      <c r="AG1189" s="5"/>
      <c r="AH1189" s="5"/>
      <c r="AI1189" s="5"/>
      <c r="AJ1189" s="5"/>
      <c r="AK1189" s="5"/>
      <c r="AL1189" s="5"/>
      <c r="AM1189" s="5"/>
      <c r="AN1189" s="5"/>
    </row>
    <row r="1190" s="252" customFormat="1" customHeight="1" spans="1:40">
      <c r="A1190" s="269" t="s">
        <v>970</v>
      </c>
      <c r="B1190" s="258"/>
      <c r="C1190" s="258"/>
      <c r="D1190" s="259"/>
      <c r="E1190" s="260"/>
      <c r="F1190" s="5"/>
      <c r="G1190" s="5"/>
      <c r="H1190" s="5"/>
      <c r="I1190" s="5"/>
      <c r="J1190" s="5"/>
      <c r="K1190" s="5"/>
      <c r="L1190" s="5"/>
      <c r="M1190" s="5"/>
      <c r="N1190" s="5"/>
      <c r="O1190" s="5"/>
      <c r="P1190" s="5"/>
      <c r="Q1190" s="5"/>
      <c r="R1190" s="5"/>
      <c r="S1190" s="5"/>
      <c r="T1190" s="5"/>
      <c r="U1190" s="5"/>
      <c r="V1190" s="5"/>
      <c r="W1190" s="5"/>
      <c r="X1190" s="5"/>
      <c r="Y1190" s="5"/>
      <c r="Z1190" s="5"/>
      <c r="AA1190" s="5"/>
      <c r="AB1190" s="5"/>
      <c r="AC1190" s="5"/>
      <c r="AD1190" s="5"/>
      <c r="AE1190" s="5"/>
      <c r="AF1190" s="5"/>
      <c r="AG1190" s="5"/>
      <c r="AH1190" s="5"/>
      <c r="AI1190" s="5"/>
      <c r="AJ1190" s="5"/>
      <c r="AK1190" s="5"/>
      <c r="AL1190" s="5"/>
      <c r="AM1190" s="5"/>
      <c r="AN1190" s="5"/>
    </row>
    <row r="1191" s="251" customFormat="1" customHeight="1" spans="1:40">
      <c r="A1191" s="265" t="s">
        <v>971</v>
      </c>
      <c r="B1191" s="266">
        <v>0</v>
      </c>
      <c r="C1191" s="266">
        <f>SUM(C1192)</f>
        <v>0</v>
      </c>
      <c r="D1191" s="267"/>
      <c r="E1191" s="268"/>
      <c r="F1191" s="5"/>
      <c r="G1191" s="5"/>
      <c r="H1191" s="5"/>
      <c r="I1191" s="5"/>
      <c r="J1191" s="5"/>
      <c r="K1191" s="5"/>
      <c r="L1191" s="5"/>
      <c r="M1191" s="5"/>
      <c r="N1191" s="5"/>
      <c r="O1191" s="5"/>
      <c r="P1191" s="5"/>
      <c r="Q1191" s="5"/>
      <c r="R1191" s="5"/>
      <c r="S1191" s="5"/>
      <c r="T1191" s="5"/>
      <c r="U1191" s="5"/>
      <c r="V1191" s="5"/>
      <c r="W1191" s="5"/>
      <c r="X1191" s="5"/>
      <c r="Y1191" s="5"/>
      <c r="Z1191" s="5"/>
      <c r="AA1191" s="5"/>
      <c r="AB1191" s="5"/>
      <c r="AC1191" s="5"/>
      <c r="AD1191" s="5"/>
      <c r="AE1191" s="5"/>
      <c r="AF1191" s="5"/>
      <c r="AG1191" s="5"/>
      <c r="AH1191" s="5"/>
      <c r="AI1191" s="5"/>
      <c r="AJ1191" s="5"/>
      <c r="AK1191" s="5"/>
      <c r="AL1191" s="5"/>
      <c r="AM1191" s="5"/>
      <c r="AN1191" s="5"/>
    </row>
    <row r="1192" s="5" customFormat="1" customHeight="1" spans="1:16379">
      <c r="A1192" s="269" t="s">
        <v>972</v>
      </c>
      <c r="B1192" s="258"/>
      <c r="C1192" s="258"/>
      <c r="D1192" s="259"/>
      <c r="E1192" s="260"/>
      <c r="XEY1192"/>
    </row>
    <row r="1193" s="5" customFormat="1" customHeight="1" spans="1:16379">
      <c r="A1193" s="261" t="s">
        <v>973</v>
      </c>
      <c r="B1193" s="262">
        <f>SUM(B1194,B1207,B1211)</f>
        <v>43466</v>
      </c>
      <c r="C1193" s="262">
        <f>SUM(C1194,C1207,C1211)</f>
        <v>42448.870091</v>
      </c>
      <c r="D1193" s="263">
        <f>C1193/B1193</f>
        <v>0.976599413127502</v>
      </c>
      <c r="E1193" s="264"/>
      <c r="XEY1193"/>
    </row>
    <row r="1194" s="5" customFormat="1" customHeight="1" spans="1:16379">
      <c r="A1194" s="265" t="s">
        <v>974</v>
      </c>
      <c r="B1194" s="266">
        <v>5688</v>
      </c>
      <c r="C1194" s="266">
        <f>SUM(C1195:C1206)</f>
        <v>6149.005079</v>
      </c>
      <c r="D1194" s="267">
        <f>C1194/B1194</f>
        <v>1.08104871290436</v>
      </c>
      <c r="E1194" s="268"/>
      <c r="XEY1194"/>
    </row>
    <row r="1195" s="5" customFormat="1" customHeight="1" spans="1:16379">
      <c r="A1195" s="269" t="s">
        <v>975</v>
      </c>
      <c r="B1195" s="258"/>
      <c r="C1195" s="258"/>
      <c r="D1195" s="259"/>
      <c r="E1195" s="260"/>
      <c r="XEY1195"/>
    </row>
    <row r="1196" s="5" customFormat="1" customHeight="1" spans="1:16379">
      <c r="A1196" s="269" t="s">
        <v>976</v>
      </c>
      <c r="B1196" s="258"/>
      <c r="C1196" s="258"/>
      <c r="D1196" s="259"/>
      <c r="E1196" s="260"/>
      <c r="XEY1196"/>
    </row>
    <row r="1197" s="5" customFormat="1" customHeight="1" spans="1:16379">
      <c r="A1197" s="269" t="s">
        <v>977</v>
      </c>
      <c r="B1197" s="258"/>
      <c r="C1197" s="258"/>
      <c r="D1197" s="259"/>
      <c r="E1197" s="260"/>
      <c r="XEY1197"/>
    </row>
    <row r="1198" s="5" customFormat="1" customHeight="1" spans="1:16379">
      <c r="A1198" s="269" t="s">
        <v>978</v>
      </c>
      <c r="B1198" s="258"/>
      <c r="C1198" s="258"/>
      <c r="D1198" s="259"/>
      <c r="E1198" s="260"/>
      <c r="XEY1198"/>
    </row>
    <row r="1199" s="5" customFormat="1" customHeight="1" spans="1:16379">
      <c r="A1199" s="269" t="s">
        <v>979</v>
      </c>
      <c r="B1199" s="258"/>
      <c r="C1199" s="258"/>
      <c r="D1199" s="259"/>
      <c r="E1199" s="260"/>
      <c r="XEY1199"/>
    </row>
    <row r="1200" s="251" customFormat="1" customHeight="1" spans="1:40">
      <c r="A1200" s="269" t="s">
        <v>980</v>
      </c>
      <c r="B1200" s="258"/>
      <c r="C1200" s="258"/>
      <c r="D1200" s="259"/>
      <c r="E1200" s="260"/>
      <c r="F1200" s="5"/>
      <c r="G1200" s="5"/>
      <c r="H1200" s="5"/>
      <c r="I1200" s="5"/>
      <c r="J1200" s="5"/>
      <c r="K1200" s="5"/>
      <c r="L1200" s="5"/>
      <c r="M1200" s="5"/>
      <c r="N1200" s="5"/>
      <c r="O1200" s="5"/>
      <c r="P1200" s="5"/>
      <c r="Q1200" s="5"/>
      <c r="R1200" s="5"/>
      <c r="S1200" s="5"/>
      <c r="T1200" s="5"/>
      <c r="U1200" s="5"/>
      <c r="V1200" s="5"/>
      <c r="W1200" s="5"/>
      <c r="X1200" s="5"/>
      <c r="Y1200" s="5"/>
      <c r="Z1200" s="5"/>
      <c r="AA1200" s="5"/>
      <c r="AB1200" s="5"/>
      <c r="AC1200" s="5"/>
      <c r="AD1200" s="5"/>
      <c r="AE1200" s="5"/>
      <c r="AF1200" s="5"/>
      <c r="AG1200" s="5"/>
      <c r="AH1200" s="5"/>
      <c r="AI1200" s="5"/>
      <c r="AJ1200" s="5"/>
      <c r="AK1200" s="5"/>
      <c r="AL1200" s="5"/>
      <c r="AM1200" s="5"/>
      <c r="AN1200" s="5"/>
    </row>
    <row r="1201" s="5" customFormat="1" customHeight="1" spans="1:16379">
      <c r="A1201" s="269" t="s">
        <v>981</v>
      </c>
      <c r="B1201" s="258"/>
      <c r="C1201" s="258"/>
      <c r="D1201" s="259"/>
      <c r="E1201" s="260"/>
      <c r="XEY1201"/>
    </row>
    <row r="1202" s="5" customFormat="1" customHeight="1" spans="1:16379">
      <c r="A1202" s="269" t="s">
        <v>982</v>
      </c>
      <c r="B1202" s="258">
        <v>1017</v>
      </c>
      <c r="C1202" s="258">
        <v>1335.235</v>
      </c>
      <c r="D1202" s="259">
        <f>C1202/B1202</f>
        <v>1.31291543756146</v>
      </c>
      <c r="E1202" s="260"/>
      <c r="XEY1202"/>
    </row>
    <row r="1203" s="5" customFormat="1" customHeight="1" spans="1:16379">
      <c r="A1203" s="269" t="s">
        <v>983</v>
      </c>
      <c r="B1203" s="258">
        <v>2010</v>
      </c>
      <c r="C1203" s="258"/>
      <c r="D1203" s="259">
        <f>C1203/B1203</f>
        <v>0</v>
      </c>
      <c r="E1203" s="260"/>
      <c r="XEY1203"/>
    </row>
    <row r="1204" s="5" customFormat="1" customHeight="1" spans="1:16379">
      <c r="A1204" s="269" t="s">
        <v>984</v>
      </c>
      <c r="B1204" s="258"/>
      <c r="C1204" s="258"/>
      <c r="D1204" s="259"/>
      <c r="E1204" s="260"/>
      <c r="XEY1204"/>
    </row>
    <row r="1205" s="5" customFormat="1" customHeight="1" spans="1:16379">
      <c r="A1205" s="269" t="s">
        <v>985</v>
      </c>
      <c r="B1205" s="258"/>
      <c r="C1205" s="258">
        <v>630</v>
      </c>
      <c r="D1205" s="259"/>
      <c r="E1205" s="260"/>
      <c r="XEY1205"/>
    </row>
    <row r="1206" s="5" customFormat="1" customHeight="1" spans="1:16379">
      <c r="A1206" s="269" t="s">
        <v>986</v>
      </c>
      <c r="B1206" s="258">
        <v>2661</v>
      </c>
      <c r="C1206" s="258">
        <v>4183.770079</v>
      </c>
      <c r="D1206" s="259">
        <f>C1206/B1206</f>
        <v>1.57225482111988</v>
      </c>
      <c r="E1206" s="260"/>
      <c r="XEY1206"/>
    </row>
    <row r="1207" s="5" customFormat="1" customHeight="1" spans="1:16379">
      <c r="A1207" s="265" t="s">
        <v>987</v>
      </c>
      <c r="B1207" s="266">
        <v>37778</v>
      </c>
      <c r="C1207" s="266">
        <f>SUM(C1208:C1210)</f>
        <v>36299.865012</v>
      </c>
      <c r="D1207" s="267">
        <f>C1207/B1207</f>
        <v>0.960873127534544</v>
      </c>
      <c r="E1207" s="268"/>
      <c r="XEY1207"/>
    </row>
    <row r="1208" s="5" customFormat="1" customHeight="1" spans="1:16379">
      <c r="A1208" s="269" t="s">
        <v>988</v>
      </c>
      <c r="B1208" s="258">
        <v>37778</v>
      </c>
      <c r="C1208" s="258">
        <v>36299.865012</v>
      </c>
      <c r="D1208" s="259">
        <f>C1208/B1208</f>
        <v>0.960873127534544</v>
      </c>
      <c r="E1208" s="260"/>
      <c r="XEY1208"/>
    </row>
    <row r="1209" s="5" customFormat="1" customHeight="1" spans="1:16379">
      <c r="A1209" s="269" t="s">
        <v>989</v>
      </c>
      <c r="B1209" s="258"/>
      <c r="C1209" s="258"/>
      <c r="D1209" s="259"/>
      <c r="E1209" s="260"/>
      <c r="XEY1209"/>
    </row>
    <row r="1210" s="5" customFormat="1" customHeight="1" spans="1:16379">
      <c r="A1210" s="269" t="s">
        <v>990</v>
      </c>
      <c r="B1210" s="258"/>
      <c r="C1210" s="258"/>
      <c r="D1210" s="259"/>
      <c r="E1210" s="260"/>
      <c r="XEY1210"/>
    </row>
    <row r="1211" s="252" customFormat="1" customHeight="1" spans="1:40">
      <c r="A1211" s="265" t="s">
        <v>991</v>
      </c>
      <c r="B1211" s="266">
        <v>0</v>
      </c>
      <c r="C1211" s="266">
        <f>SUM(C1212:C1214)</f>
        <v>0</v>
      </c>
      <c r="D1211" s="267"/>
      <c r="E1211" s="268"/>
      <c r="F1211" s="5"/>
      <c r="G1211" s="5"/>
      <c r="H1211" s="5"/>
      <c r="I1211" s="5"/>
      <c r="J1211" s="5"/>
      <c r="K1211" s="5"/>
      <c r="L1211" s="5"/>
      <c r="M1211" s="5"/>
      <c r="N1211" s="5"/>
      <c r="O1211" s="5"/>
      <c r="P1211" s="5"/>
      <c r="Q1211" s="5"/>
      <c r="R1211" s="5"/>
      <c r="S1211" s="5"/>
      <c r="T1211" s="5"/>
      <c r="U1211" s="5"/>
      <c r="V1211" s="5"/>
      <c r="W1211" s="5"/>
      <c r="X1211" s="5"/>
      <c r="Y1211" s="5"/>
      <c r="Z1211" s="5"/>
      <c r="AA1211" s="5"/>
      <c r="AB1211" s="5"/>
      <c r="AC1211" s="5"/>
      <c r="AD1211" s="5"/>
      <c r="AE1211" s="5"/>
      <c r="AF1211" s="5"/>
      <c r="AG1211" s="5"/>
      <c r="AH1211" s="5"/>
      <c r="AI1211" s="5"/>
      <c r="AJ1211" s="5"/>
      <c r="AK1211" s="5"/>
      <c r="AL1211" s="5"/>
      <c r="AM1211" s="5"/>
      <c r="AN1211" s="5"/>
    </row>
    <row r="1212" s="251" customFormat="1" customHeight="1" spans="1:40">
      <c r="A1212" s="269" t="s">
        <v>992</v>
      </c>
      <c r="B1212" s="258"/>
      <c r="C1212" s="258"/>
      <c r="D1212" s="259"/>
      <c r="E1212" s="260"/>
      <c r="F1212" s="5"/>
      <c r="G1212" s="5"/>
      <c r="H1212" s="5"/>
      <c r="I1212" s="5"/>
      <c r="J1212" s="5"/>
      <c r="K1212" s="5"/>
      <c r="L1212" s="5"/>
      <c r="M1212" s="5"/>
      <c r="N1212" s="5"/>
      <c r="O1212" s="5"/>
      <c r="P1212" s="5"/>
      <c r="Q1212" s="5"/>
      <c r="R1212" s="5"/>
      <c r="S1212" s="5"/>
      <c r="T1212" s="5"/>
      <c r="U1212" s="5"/>
      <c r="V1212" s="5"/>
      <c r="W1212" s="5"/>
      <c r="X1212" s="5"/>
      <c r="Y1212" s="5"/>
      <c r="Z1212" s="5"/>
      <c r="AA1212" s="5"/>
      <c r="AB1212" s="5"/>
      <c r="AC1212" s="5"/>
      <c r="AD1212" s="5"/>
      <c r="AE1212" s="5"/>
      <c r="AF1212" s="5"/>
      <c r="AG1212" s="5"/>
      <c r="AH1212" s="5"/>
      <c r="AI1212" s="5"/>
      <c r="AJ1212" s="5"/>
      <c r="AK1212" s="5"/>
      <c r="AL1212" s="5"/>
      <c r="AM1212" s="5"/>
      <c r="AN1212" s="5"/>
    </row>
    <row r="1213" s="5" customFormat="1" customHeight="1" spans="1:16379">
      <c r="A1213" s="269" t="s">
        <v>993</v>
      </c>
      <c r="B1213" s="258"/>
      <c r="C1213" s="258"/>
      <c r="D1213" s="259"/>
      <c r="E1213" s="260"/>
      <c r="XEY1213"/>
    </row>
    <row r="1214" s="5" customFormat="1" customHeight="1" spans="1:16379">
      <c r="A1214" s="269" t="s">
        <v>994</v>
      </c>
      <c r="B1214" s="258"/>
      <c r="C1214" s="258"/>
      <c r="D1214" s="259"/>
      <c r="E1214" s="260"/>
      <c r="XEY1214"/>
    </row>
    <row r="1215" s="5" customFormat="1" customHeight="1" spans="1:16379">
      <c r="A1215" s="261" t="s">
        <v>995</v>
      </c>
      <c r="B1215" s="262">
        <f>SUM(B1216,B1234,B1241,B1247)</f>
        <v>1041</v>
      </c>
      <c r="C1215" s="262">
        <f>SUM(C1216,C1234,C1241,C1247)</f>
        <v>892.13</v>
      </c>
      <c r="D1215" s="263">
        <f>C1215/B1215</f>
        <v>0.856993275696446</v>
      </c>
      <c r="E1215" s="264"/>
      <c r="XEY1215"/>
    </row>
    <row r="1216" s="5" customFormat="1" customHeight="1" spans="1:16379">
      <c r="A1216" s="265" t="s">
        <v>996</v>
      </c>
      <c r="B1216" s="266">
        <v>893</v>
      </c>
      <c r="C1216" s="266">
        <f>SUM(C1217:C1233)</f>
        <v>892.13</v>
      </c>
      <c r="D1216" s="267">
        <f>C1216/B1216</f>
        <v>0.999025755879059</v>
      </c>
      <c r="E1216" s="268"/>
      <c r="XEY1216"/>
    </row>
    <row r="1217" s="5" customFormat="1" customHeight="1" spans="1:16379">
      <c r="A1217" s="269" t="s">
        <v>81</v>
      </c>
      <c r="B1217" s="258"/>
      <c r="C1217" s="258"/>
      <c r="D1217" s="259"/>
      <c r="E1217" s="260"/>
      <c r="XEY1217"/>
    </row>
    <row r="1218" s="5" customFormat="1" customHeight="1" spans="1:16379">
      <c r="A1218" s="269" t="s">
        <v>82</v>
      </c>
      <c r="B1218" s="258"/>
      <c r="C1218" s="258"/>
      <c r="D1218" s="259"/>
      <c r="E1218" s="260"/>
      <c r="XEY1218"/>
    </row>
    <row r="1219" s="5" customFormat="1" customHeight="1" spans="1:16379">
      <c r="A1219" s="269" t="s">
        <v>83</v>
      </c>
      <c r="B1219" s="258"/>
      <c r="C1219" s="258"/>
      <c r="D1219" s="259"/>
      <c r="E1219" s="260"/>
      <c r="XEY1219"/>
    </row>
    <row r="1220" s="5" customFormat="1" customHeight="1" spans="1:16379">
      <c r="A1220" s="269" t="s">
        <v>997</v>
      </c>
      <c r="B1220" s="258"/>
      <c r="C1220" s="258"/>
      <c r="D1220" s="259"/>
      <c r="E1220" s="260"/>
      <c r="XEY1220"/>
    </row>
    <row r="1221" s="5" customFormat="1" customHeight="1" spans="1:16379">
      <c r="A1221" s="269" t="s">
        <v>998</v>
      </c>
      <c r="B1221" s="258"/>
      <c r="C1221" s="258"/>
      <c r="D1221" s="259"/>
      <c r="E1221" s="260"/>
      <c r="XEY1221"/>
    </row>
    <row r="1222" s="5" customFormat="1" customHeight="1" spans="1:16379">
      <c r="A1222" s="269" t="s">
        <v>999</v>
      </c>
      <c r="B1222" s="258"/>
      <c r="C1222" s="258"/>
      <c r="D1222" s="259"/>
      <c r="E1222" s="260"/>
      <c r="XEY1222"/>
    </row>
    <row r="1223" s="5" customFormat="1" customHeight="1" spans="1:16379">
      <c r="A1223" s="269" t="s">
        <v>1000</v>
      </c>
      <c r="B1223" s="258"/>
      <c r="C1223" s="258"/>
      <c r="D1223" s="259"/>
      <c r="E1223" s="260"/>
      <c r="XEY1223"/>
    </row>
    <row r="1224" s="5" customFormat="1" customHeight="1" spans="1:16379">
      <c r="A1224" s="269" t="s">
        <v>1001</v>
      </c>
      <c r="B1224" s="258"/>
      <c r="C1224" s="258"/>
      <c r="D1224" s="259"/>
      <c r="E1224" s="260"/>
      <c r="XEY1224"/>
    </row>
    <row r="1225" s="5" customFormat="1" customHeight="1" spans="1:16379">
      <c r="A1225" s="269" t="s">
        <v>1002</v>
      </c>
      <c r="B1225" s="258"/>
      <c r="C1225" s="258"/>
      <c r="D1225" s="259"/>
      <c r="E1225" s="260"/>
      <c r="XEY1225"/>
    </row>
    <row r="1226" s="5" customFormat="1" customHeight="1" spans="1:16379">
      <c r="A1226" s="269" t="s">
        <v>1003</v>
      </c>
      <c r="B1226" s="258"/>
      <c r="C1226" s="258"/>
      <c r="D1226" s="259"/>
      <c r="E1226" s="260"/>
      <c r="XEY1226"/>
    </row>
    <row r="1227" s="251" customFormat="1" customHeight="1" spans="1:40">
      <c r="A1227" s="269" t="s">
        <v>1004</v>
      </c>
      <c r="B1227" s="258">
        <v>890</v>
      </c>
      <c r="C1227" s="258">
        <v>792.13</v>
      </c>
      <c r="D1227" s="259">
        <f>C1227/B1227</f>
        <v>0.890033707865169</v>
      </c>
      <c r="E1227" s="260"/>
      <c r="F1227" s="5"/>
      <c r="G1227" s="5"/>
      <c r="H1227" s="5"/>
      <c r="I1227" s="5"/>
      <c r="J1227" s="5"/>
      <c r="K1227" s="5"/>
      <c r="L1227" s="5"/>
      <c r="M1227" s="5"/>
      <c r="N1227" s="5"/>
      <c r="O1227" s="5"/>
      <c r="P1227" s="5"/>
      <c r="Q1227" s="5"/>
      <c r="R1227" s="5"/>
      <c r="S1227" s="5"/>
      <c r="T1227" s="5"/>
      <c r="U1227" s="5"/>
      <c r="V1227" s="5"/>
      <c r="W1227" s="5"/>
      <c r="X1227" s="5"/>
      <c r="Y1227" s="5"/>
      <c r="Z1227" s="5"/>
      <c r="AA1227" s="5"/>
      <c r="AB1227" s="5"/>
      <c r="AC1227" s="5"/>
      <c r="AD1227" s="5"/>
      <c r="AE1227" s="5"/>
      <c r="AF1227" s="5"/>
      <c r="AG1227" s="5"/>
      <c r="AH1227" s="5"/>
      <c r="AI1227" s="5"/>
      <c r="AJ1227" s="5"/>
      <c r="AK1227" s="5"/>
      <c r="AL1227" s="5"/>
      <c r="AM1227" s="5"/>
      <c r="AN1227" s="5"/>
    </row>
    <row r="1228" s="5" customFormat="1" customHeight="1" spans="1:16379">
      <c r="A1228" s="269" t="s">
        <v>1005</v>
      </c>
      <c r="B1228" s="258"/>
      <c r="C1228" s="258"/>
      <c r="D1228" s="259"/>
      <c r="E1228" s="260"/>
      <c r="XEY1228"/>
    </row>
    <row r="1229" s="5" customFormat="1" customHeight="1" spans="1:16379">
      <c r="A1229" s="269" t="s">
        <v>1006</v>
      </c>
      <c r="B1229" s="258"/>
      <c r="C1229" s="258"/>
      <c r="D1229" s="259"/>
      <c r="E1229" s="260"/>
      <c r="XEY1229"/>
    </row>
    <row r="1230" s="5" customFormat="1" customHeight="1" spans="1:16379">
      <c r="A1230" s="269" t="s">
        <v>1007</v>
      </c>
      <c r="B1230" s="258"/>
      <c r="C1230" s="258"/>
      <c r="D1230" s="259"/>
      <c r="E1230" s="260"/>
      <c r="XEY1230"/>
    </row>
    <row r="1231" s="5" customFormat="1" customHeight="1" spans="1:16379">
      <c r="A1231" s="269" t="s">
        <v>1008</v>
      </c>
      <c r="B1231" s="258"/>
      <c r="C1231" s="258"/>
      <c r="D1231" s="259"/>
      <c r="E1231" s="260"/>
      <c r="XEY1231"/>
    </row>
    <row r="1232" s="5" customFormat="1" customHeight="1" spans="1:16379">
      <c r="A1232" s="269" t="s">
        <v>90</v>
      </c>
      <c r="B1232" s="258"/>
      <c r="C1232" s="258"/>
      <c r="D1232" s="259"/>
      <c r="E1232" s="260"/>
      <c r="XEY1232"/>
    </row>
    <row r="1233" s="5" customFormat="1" customHeight="1" spans="1:16379">
      <c r="A1233" s="269" t="s">
        <v>1009</v>
      </c>
      <c r="B1233" s="258">
        <v>3</v>
      </c>
      <c r="C1233" s="258">
        <v>100</v>
      </c>
      <c r="D1233" s="259">
        <f>C1233/B1233</f>
        <v>33.3333333333333</v>
      </c>
      <c r="E1233" s="260"/>
      <c r="XEY1233"/>
    </row>
    <row r="1234" s="5" customFormat="1" customHeight="1" spans="1:16379">
      <c r="A1234" s="265" t="s">
        <v>1010</v>
      </c>
      <c r="B1234" s="266">
        <v>0</v>
      </c>
      <c r="C1234" s="266">
        <f>SUM(C1235:C1240)</f>
        <v>0</v>
      </c>
      <c r="D1234" s="267"/>
      <c r="E1234" s="268"/>
      <c r="XEY1234"/>
    </row>
    <row r="1235" s="5" customFormat="1" customHeight="1" spans="1:16379">
      <c r="A1235" s="269" t="s">
        <v>1011</v>
      </c>
      <c r="B1235" s="258"/>
      <c r="C1235" s="258"/>
      <c r="D1235" s="259"/>
      <c r="E1235" s="260"/>
      <c r="XEY1235"/>
    </row>
    <row r="1236" s="5" customFormat="1" customHeight="1" spans="1:16379">
      <c r="A1236" s="269" t="s">
        <v>1012</v>
      </c>
      <c r="B1236" s="258"/>
      <c r="C1236" s="258"/>
      <c r="D1236" s="259"/>
      <c r="E1236" s="260"/>
      <c r="XEY1236"/>
    </row>
    <row r="1237" s="5" customFormat="1" customHeight="1" spans="1:16379">
      <c r="A1237" s="269" t="s">
        <v>1013</v>
      </c>
      <c r="B1237" s="258"/>
      <c r="C1237" s="258"/>
      <c r="D1237" s="259"/>
      <c r="E1237" s="260"/>
      <c r="XEY1237"/>
    </row>
    <row r="1238" s="5" customFormat="1" customHeight="1" spans="1:16379">
      <c r="A1238" s="269" t="s">
        <v>1014</v>
      </c>
      <c r="B1238" s="258"/>
      <c r="C1238" s="258"/>
      <c r="D1238" s="259"/>
      <c r="E1238" s="260"/>
      <c r="XEY1238"/>
    </row>
    <row r="1239" s="5" customFormat="1" customHeight="1" spans="1:16379">
      <c r="A1239" s="269" t="s">
        <v>1015</v>
      </c>
      <c r="B1239" s="258"/>
      <c r="C1239" s="258"/>
      <c r="D1239" s="259"/>
      <c r="E1239" s="260"/>
      <c r="XEY1239"/>
    </row>
    <row r="1240" s="5" customFormat="1" customHeight="1" spans="1:16379">
      <c r="A1240" s="269" t="s">
        <v>1016</v>
      </c>
      <c r="B1240" s="258"/>
      <c r="C1240" s="258"/>
      <c r="D1240" s="259"/>
      <c r="E1240" s="260"/>
      <c r="XEY1240"/>
    </row>
    <row r="1241" s="5" customFormat="1" customHeight="1" spans="1:16379">
      <c r="A1241" s="265" t="s">
        <v>1017</v>
      </c>
      <c r="B1241" s="266">
        <v>0</v>
      </c>
      <c r="C1241" s="266">
        <f>SUM(C1242:C1246)</f>
        <v>0</v>
      </c>
      <c r="D1241" s="267"/>
      <c r="E1241" s="268"/>
      <c r="XEY1241"/>
    </row>
    <row r="1242" s="251" customFormat="1" customHeight="1" spans="1:40">
      <c r="A1242" s="269" t="s">
        <v>1018</v>
      </c>
      <c r="B1242" s="258"/>
      <c r="C1242" s="258"/>
      <c r="D1242" s="259"/>
      <c r="E1242" s="260"/>
      <c r="F1242" s="5"/>
      <c r="G1242" s="5"/>
      <c r="H1242" s="5"/>
      <c r="I1242" s="5"/>
      <c r="J1242" s="5"/>
      <c r="K1242" s="5"/>
      <c r="L1242" s="5"/>
      <c r="M1242" s="5"/>
      <c r="N1242" s="5"/>
      <c r="O1242" s="5"/>
      <c r="P1242" s="5"/>
      <c r="Q1242" s="5"/>
      <c r="R1242" s="5"/>
      <c r="S1242" s="5"/>
      <c r="T1242" s="5"/>
      <c r="U1242" s="5"/>
      <c r="V1242" s="5"/>
      <c r="W1242" s="5"/>
      <c r="X1242" s="5"/>
      <c r="Y1242" s="5"/>
      <c r="Z1242" s="5"/>
      <c r="AA1242" s="5"/>
      <c r="AB1242" s="5"/>
      <c r="AC1242" s="5"/>
      <c r="AD1242" s="5"/>
      <c r="AE1242" s="5"/>
      <c r="AF1242" s="5"/>
      <c r="AG1242" s="5"/>
      <c r="AH1242" s="5"/>
      <c r="AI1242" s="5"/>
      <c r="AJ1242" s="5"/>
      <c r="AK1242" s="5"/>
      <c r="AL1242" s="5"/>
      <c r="AM1242" s="5"/>
      <c r="AN1242" s="5"/>
    </row>
    <row r="1243" s="5" customFormat="1" customHeight="1" spans="1:16379">
      <c r="A1243" s="269" t="s">
        <v>1019</v>
      </c>
      <c r="B1243" s="258"/>
      <c r="C1243" s="258"/>
      <c r="D1243" s="259"/>
      <c r="E1243" s="260"/>
      <c r="XEY1243"/>
    </row>
    <row r="1244" s="5" customFormat="1" customHeight="1" spans="1:16379">
      <c r="A1244" s="269" t="s">
        <v>1020</v>
      </c>
      <c r="B1244" s="258"/>
      <c r="C1244" s="258"/>
      <c r="D1244" s="259"/>
      <c r="E1244" s="260"/>
      <c r="XEY1244"/>
    </row>
    <row r="1245" s="5" customFormat="1" customHeight="1" spans="1:16379">
      <c r="A1245" s="269" t="s">
        <v>1021</v>
      </c>
      <c r="B1245" s="258"/>
      <c r="C1245" s="258"/>
      <c r="D1245" s="259"/>
      <c r="E1245" s="260"/>
      <c r="XEY1245"/>
    </row>
    <row r="1246" s="5" customFormat="1" customHeight="1" spans="1:16379">
      <c r="A1246" s="269" t="s">
        <v>1022</v>
      </c>
      <c r="B1246" s="258"/>
      <c r="C1246" s="258"/>
      <c r="D1246" s="259"/>
      <c r="E1246" s="260"/>
      <c r="XEY1246"/>
    </row>
    <row r="1247" s="251" customFormat="1" customHeight="1" spans="1:40">
      <c r="A1247" s="265" t="s">
        <v>1023</v>
      </c>
      <c r="B1247" s="266">
        <v>148</v>
      </c>
      <c r="C1247" s="266">
        <f>SUM(C1248:C1259)</f>
        <v>0</v>
      </c>
      <c r="D1247" s="267">
        <f>C1247/B1247</f>
        <v>0</v>
      </c>
      <c r="E1247" s="268"/>
      <c r="F1247" s="5"/>
      <c r="G1247" s="5"/>
      <c r="H1247" s="5"/>
      <c r="I1247" s="5"/>
      <c r="J1247" s="5"/>
      <c r="K1247" s="5"/>
      <c r="L1247" s="5"/>
      <c r="M1247" s="5"/>
      <c r="N1247" s="5"/>
      <c r="O1247" s="5"/>
      <c r="P1247" s="5"/>
      <c r="Q1247" s="5"/>
      <c r="R1247" s="5"/>
      <c r="S1247" s="5"/>
      <c r="T1247" s="5"/>
      <c r="U1247" s="5"/>
      <c r="V1247" s="5"/>
      <c r="W1247" s="5"/>
      <c r="X1247" s="5"/>
      <c r="Y1247" s="5"/>
      <c r="Z1247" s="5"/>
      <c r="AA1247" s="5"/>
      <c r="AB1247" s="5"/>
      <c r="AC1247" s="5"/>
      <c r="AD1247" s="5"/>
      <c r="AE1247" s="5"/>
      <c r="AF1247" s="5"/>
      <c r="AG1247" s="5"/>
      <c r="AH1247" s="5"/>
      <c r="AI1247" s="5"/>
      <c r="AJ1247" s="5"/>
      <c r="AK1247" s="5"/>
      <c r="AL1247" s="5"/>
      <c r="AM1247" s="5"/>
      <c r="AN1247" s="5"/>
    </row>
    <row r="1248" s="5" customFormat="1" customHeight="1" spans="1:16379">
      <c r="A1248" s="269" t="s">
        <v>1024</v>
      </c>
      <c r="B1248" s="258"/>
      <c r="C1248" s="258"/>
      <c r="D1248" s="259"/>
      <c r="E1248" s="260"/>
      <c r="XEY1248"/>
    </row>
    <row r="1249" s="5" customFormat="1" customHeight="1" spans="1:16379">
      <c r="A1249" s="269" t="s">
        <v>1025</v>
      </c>
      <c r="B1249" s="258"/>
      <c r="C1249" s="258"/>
      <c r="D1249" s="259"/>
      <c r="E1249" s="260"/>
      <c r="XEY1249"/>
    </row>
    <row r="1250" s="5" customFormat="1" customHeight="1" spans="1:16379">
      <c r="A1250" s="269" t="s">
        <v>1026</v>
      </c>
      <c r="B1250" s="258"/>
      <c r="C1250" s="258"/>
      <c r="D1250" s="259"/>
      <c r="E1250" s="260"/>
      <c r="XEY1250"/>
    </row>
    <row r="1251" s="5" customFormat="1" customHeight="1" spans="1:16379">
      <c r="A1251" s="269" t="s">
        <v>1027</v>
      </c>
      <c r="B1251" s="258"/>
      <c r="C1251" s="258"/>
      <c r="D1251" s="259"/>
      <c r="E1251" s="260"/>
      <c r="XEY1251"/>
    </row>
    <row r="1252" s="5" customFormat="1" customHeight="1" spans="1:16379">
      <c r="A1252" s="269" t="s">
        <v>1028</v>
      </c>
      <c r="B1252" s="258"/>
      <c r="C1252" s="258"/>
      <c r="D1252" s="259"/>
      <c r="E1252" s="260"/>
      <c r="XEY1252"/>
    </row>
    <row r="1253" s="251" customFormat="1" customHeight="1" spans="1:40">
      <c r="A1253" s="269" t="s">
        <v>1029</v>
      </c>
      <c r="B1253" s="258"/>
      <c r="C1253" s="258"/>
      <c r="D1253" s="259"/>
      <c r="E1253" s="260"/>
      <c r="F1253" s="5"/>
      <c r="G1253" s="5"/>
      <c r="H1253" s="5"/>
      <c r="I1253" s="5"/>
      <c r="J1253" s="5"/>
      <c r="K1253" s="5"/>
      <c r="L1253" s="5"/>
      <c r="M1253" s="5"/>
      <c r="N1253" s="5"/>
      <c r="O1253" s="5"/>
      <c r="P1253" s="5"/>
      <c r="Q1253" s="5"/>
      <c r="R1253" s="5"/>
      <c r="S1253" s="5"/>
      <c r="T1253" s="5"/>
      <c r="U1253" s="5"/>
      <c r="V1253" s="5"/>
      <c r="W1253" s="5"/>
      <c r="X1253" s="5"/>
      <c r="Y1253" s="5"/>
      <c r="Z1253" s="5"/>
      <c r="AA1253" s="5"/>
      <c r="AB1253" s="5"/>
      <c r="AC1253" s="5"/>
      <c r="AD1253" s="5"/>
      <c r="AE1253" s="5"/>
      <c r="AF1253" s="5"/>
      <c r="AG1253" s="5"/>
      <c r="AH1253" s="5"/>
      <c r="AI1253" s="5"/>
      <c r="AJ1253" s="5"/>
      <c r="AK1253" s="5"/>
      <c r="AL1253" s="5"/>
      <c r="AM1253" s="5"/>
      <c r="AN1253" s="5"/>
    </row>
    <row r="1254" s="5" customFormat="1" customHeight="1" spans="1:16379">
      <c r="A1254" s="269" t="s">
        <v>1030</v>
      </c>
      <c r="B1254" s="258"/>
      <c r="C1254" s="258"/>
      <c r="D1254" s="259"/>
      <c r="E1254" s="260"/>
      <c r="XEY1254"/>
    </row>
    <row r="1255" s="5" customFormat="1" customHeight="1" spans="1:16379">
      <c r="A1255" s="269" t="s">
        <v>1031</v>
      </c>
      <c r="B1255" s="258"/>
      <c r="C1255" s="258"/>
      <c r="D1255" s="259"/>
      <c r="E1255" s="260"/>
      <c r="XEY1255"/>
    </row>
    <row r="1256" s="5" customFormat="1" customHeight="1" spans="1:16379">
      <c r="A1256" s="269" t="s">
        <v>1032</v>
      </c>
      <c r="B1256" s="258"/>
      <c r="C1256" s="258"/>
      <c r="D1256" s="259"/>
      <c r="E1256" s="260"/>
      <c r="XEY1256"/>
    </row>
    <row r="1257" s="5" customFormat="1" customHeight="1" spans="1:16379">
      <c r="A1257" s="269" t="s">
        <v>1033</v>
      </c>
      <c r="B1257" s="258"/>
      <c r="C1257" s="258"/>
      <c r="D1257" s="259"/>
      <c r="E1257" s="260"/>
      <c r="XEY1257"/>
    </row>
    <row r="1258" s="5" customFormat="1" customHeight="1" spans="1:16379">
      <c r="A1258" s="269" t="s">
        <v>1034</v>
      </c>
      <c r="B1258" s="258"/>
      <c r="C1258" s="258"/>
      <c r="D1258" s="259"/>
      <c r="E1258" s="260"/>
      <c r="XEY1258"/>
    </row>
    <row r="1259" s="5" customFormat="1" customHeight="1" spans="1:16379">
      <c r="A1259" s="269" t="s">
        <v>1035</v>
      </c>
      <c r="B1259" s="258">
        <v>148</v>
      </c>
      <c r="C1259" s="258"/>
      <c r="D1259" s="259">
        <f>C1259/B1259</f>
        <v>0</v>
      </c>
      <c r="E1259" s="260"/>
      <c r="XEY1259"/>
    </row>
    <row r="1260" s="5" customFormat="1" customHeight="1" spans="1:16379">
      <c r="A1260" s="261" t="s">
        <v>1036</v>
      </c>
      <c r="B1260" s="262">
        <f>SUM(B1261,B1272,B1279,B1287,B1300,B1304,B1308)</f>
        <v>5733</v>
      </c>
      <c r="C1260" s="262">
        <f>SUM(C1261,C1272,C1279,C1287,C1300,C1304,C1308)</f>
        <v>4915.604411</v>
      </c>
      <c r="D1260" s="263">
        <f>C1260/B1260</f>
        <v>0.857422712541427</v>
      </c>
      <c r="E1260" s="264"/>
      <c r="XEY1260"/>
    </row>
    <row r="1261" s="5" customFormat="1" customHeight="1" spans="1:16379">
      <c r="A1261" s="265" t="s">
        <v>1037</v>
      </c>
      <c r="B1261" s="266">
        <v>2689</v>
      </c>
      <c r="C1261" s="266">
        <f>SUM(C1262:C1271)</f>
        <v>1938.623139</v>
      </c>
      <c r="D1261" s="267">
        <f>C1261/B1261</f>
        <v>0.720945756415024</v>
      </c>
      <c r="E1261" s="268"/>
      <c r="XEY1261"/>
    </row>
    <row r="1262" s="5" customFormat="1" customHeight="1" spans="1:16379">
      <c r="A1262" s="269" t="s">
        <v>81</v>
      </c>
      <c r="B1262" s="258">
        <v>806</v>
      </c>
      <c r="C1262" s="258">
        <v>791.381381</v>
      </c>
      <c r="D1262" s="259">
        <f t="shared" ref="D1262:D1273" si="31">C1262/B1262</f>
        <v>0.981862755583127</v>
      </c>
      <c r="E1262" s="260"/>
      <c r="XEY1262"/>
    </row>
    <row r="1263" s="5" customFormat="1" customHeight="1" spans="1:16379">
      <c r="A1263" s="269" t="s">
        <v>82</v>
      </c>
      <c r="B1263" s="258">
        <v>30</v>
      </c>
      <c r="C1263" s="258">
        <v>30</v>
      </c>
      <c r="D1263" s="259">
        <f t="shared" si="31"/>
        <v>1</v>
      </c>
      <c r="E1263" s="260"/>
      <c r="XEY1263"/>
    </row>
    <row r="1264" s="5" customFormat="1" customHeight="1" spans="1:16379">
      <c r="A1264" s="269" t="s">
        <v>83</v>
      </c>
      <c r="B1264" s="258"/>
      <c r="C1264" s="258"/>
      <c r="D1264" s="259"/>
      <c r="E1264" s="260"/>
      <c r="XEY1264"/>
    </row>
    <row r="1265" s="252" customFormat="1" customHeight="1" spans="1:40">
      <c r="A1265" s="269" t="s">
        <v>1038</v>
      </c>
      <c r="B1265" s="258">
        <v>1632</v>
      </c>
      <c r="C1265" s="258">
        <v>671.09</v>
      </c>
      <c r="D1265" s="259">
        <f t="shared" si="31"/>
        <v>0.411207107843137</v>
      </c>
      <c r="E1265" s="260"/>
      <c r="F1265" s="5"/>
      <c r="G1265" s="5"/>
      <c r="H1265" s="5"/>
      <c r="I1265" s="5"/>
      <c r="J1265" s="5"/>
      <c r="K1265" s="5"/>
      <c r="L1265" s="5"/>
      <c r="M1265" s="5"/>
      <c r="N1265" s="5"/>
      <c r="O1265" s="5"/>
      <c r="P1265" s="5"/>
      <c r="Q1265" s="5"/>
      <c r="R1265" s="5"/>
      <c r="S1265" s="5"/>
      <c r="T1265" s="5"/>
      <c r="U1265" s="5"/>
      <c r="V1265" s="5"/>
      <c r="W1265" s="5"/>
      <c r="X1265" s="5"/>
      <c r="Y1265" s="5"/>
      <c r="Z1265" s="5"/>
      <c r="AA1265" s="5"/>
      <c r="AB1265" s="5"/>
      <c r="AC1265" s="5"/>
      <c r="AD1265" s="5"/>
      <c r="AE1265" s="5"/>
      <c r="AF1265" s="5"/>
      <c r="AG1265" s="5"/>
      <c r="AH1265" s="5"/>
      <c r="AI1265" s="5"/>
      <c r="AJ1265" s="5"/>
      <c r="AK1265" s="5"/>
      <c r="AL1265" s="5"/>
      <c r="AM1265" s="5"/>
      <c r="AN1265" s="5"/>
    </row>
    <row r="1266" s="252" customFormat="1" customHeight="1" spans="1:40">
      <c r="A1266" s="269" t="s">
        <v>1039</v>
      </c>
      <c r="B1266" s="258"/>
      <c r="C1266" s="258"/>
      <c r="D1266" s="259"/>
      <c r="E1266" s="260"/>
      <c r="F1266" s="5"/>
      <c r="G1266" s="5"/>
      <c r="H1266" s="5"/>
      <c r="I1266" s="5"/>
      <c r="J1266" s="5"/>
      <c r="K1266" s="5"/>
      <c r="L1266" s="5"/>
      <c r="M1266" s="5"/>
      <c r="N1266" s="5"/>
      <c r="O1266" s="5"/>
      <c r="P1266" s="5"/>
      <c r="Q1266" s="5"/>
      <c r="R1266" s="5"/>
      <c r="S1266" s="5"/>
      <c r="T1266" s="5"/>
      <c r="U1266" s="5"/>
      <c r="V1266" s="5"/>
      <c r="W1266" s="5"/>
      <c r="X1266" s="5"/>
      <c r="Y1266" s="5"/>
      <c r="Z1266" s="5"/>
      <c r="AA1266" s="5"/>
      <c r="AB1266" s="5"/>
      <c r="AC1266" s="5"/>
      <c r="AD1266" s="5"/>
      <c r="AE1266" s="5"/>
      <c r="AF1266" s="5"/>
      <c r="AG1266" s="5"/>
      <c r="AH1266" s="5"/>
      <c r="AI1266" s="5"/>
      <c r="AJ1266" s="5"/>
      <c r="AK1266" s="5"/>
      <c r="AL1266" s="5"/>
      <c r="AM1266" s="5"/>
      <c r="AN1266" s="5"/>
    </row>
    <row r="1267" s="251" customFormat="1" customHeight="1" spans="1:40">
      <c r="A1267" s="269" t="s">
        <v>1040</v>
      </c>
      <c r="B1267" s="258">
        <v>15</v>
      </c>
      <c r="C1267" s="258">
        <v>300</v>
      </c>
      <c r="D1267" s="259">
        <f t="shared" si="31"/>
        <v>20</v>
      </c>
      <c r="E1267" s="260"/>
      <c r="F1267" s="5"/>
      <c r="G1267" s="5"/>
      <c r="H1267" s="5"/>
      <c r="I1267" s="5"/>
      <c r="J1267" s="5"/>
      <c r="K1267" s="5"/>
      <c r="L1267" s="5"/>
      <c r="M1267" s="5"/>
      <c r="N1267" s="5"/>
      <c r="O1267" s="5"/>
      <c r="P1267" s="5"/>
      <c r="Q1267" s="5"/>
      <c r="R1267" s="5"/>
      <c r="S1267" s="5"/>
      <c r="T1267" s="5"/>
      <c r="U1267" s="5"/>
      <c r="V1267" s="5"/>
      <c r="W1267" s="5"/>
      <c r="X1267" s="5"/>
      <c r="Y1267" s="5"/>
      <c r="Z1267" s="5"/>
      <c r="AA1267" s="5"/>
      <c r="AB1267" s="5"/>
      <c r="AC1267" s="5"/>
      <c r="AD1267" s="5"/>
      <c r="AE1267" s="5"/>
      <c r="AF1267" s="5"/>
      <c r="AG1267" s="5"/>
      <c r="AH1267" s="5"/>
      <c r="AI1267" s="5"/>
      <c r="AJ1267" s="5"/>
      <c r="AK1267" s="5"/>
      <c r="AL1267" s="5"/>
      <c r="AM1267" s="5"/>
      <c r="AN1267" s="5"/>
    </row>
    <row r="1268" s="5" customFormat="1" customHeight="1" spans="1:16379">
      <c r="A1268" s="269" t="s">
        <v>1041</v>
      </c>
      <c r="B1268" s="258"/>
      <c r="C1268" s="258"/>
      <c r="D1268" s="259"/>
      <c r="E1268" s="260"/>
      <c r="XEY1268"/>
    </row>
    <row r="1269" s="5" customFormat="1" customHeight="1" spans="1:16379">
      <c r="A1269" s="269" t="s">
        <v>1042</v>
      </c>
      <c r="B1269" s="258">
        <v>59</v>
      </c>
      <c r="C1269" s="258"/>
      <c r="D1269" s="259">
        <f t="shared" si="31"/>
        <v>0</v>
      </c>
      <c r="E1269" s="260"/>
      <c r="XEY1269"/>
    </row>
    <row r="1270" s="5" customFormat="1" customHeight="1" spans="1:16379">
      <c r="A1270" s="269" t="s">
        <v>90</v>
      </c>
      <c r="B1270" s="258">
        <v>142</v>
      </c>
      <c r="C1270" s="258">
        <v>146.151758</v>
      </c>
      <c r="D1270" s="259">
        <f t="shared" si="31"/>
        <v>1.02923773239437</v>
      </c>
      <c r="E1270" s="260"/>
      <c r="XEY1270"/>
    </row>
    <row r="1271" s="252" customFormat="1" customHeight="1" spans="1:40">
      <c r="A1271" s="269" t="s">
        <v>1043</v>
      </c>
      <c r="B1271" s="258">
        <v>5</v>
      </c>
      <c r="C1271" s="258"/>
      <c r="D1271" s="259">
        <f t="shared" si="31"/>
        <v>0</v>
      </c>
      <c r="E1271" s="260"/>
      <c r="F1271" s="5"/>
      <c r="G1271" s="5"/>
      <c r="H1271" s="5"/>
      <c r="I1271" s="5"/>
      <c r="J1271" s="5"/>
      <c r="K1271" s="5"/>
      <c r="L1271" s="5"/>
      <c r="M1271" s="5"/>
      <c r="N1271" s="5"/>
      <c r="O1271" s="5"/>
      <c r="P1271" s="5"/>
      <c r="Q1271" s="5"/>
      <c r="R1271" s="5"/>
      <c r="S1271" s="5"/>
      <c r="T1271" s="5"/>
      <c r="U1271" s="5"/>
      <c r="V1271" s="5"/>
      <c r="W1271" s="5"/>
      <c r="X1271" s="5"/>
      <c r="Y1271" s="5"/>
      <c r="Z1271" s="5"/>
      <c r="AA1271" s="5"/>
      <c r="AB1271" s="5"/>
      <c r="AC1271" s="5"/>
      <c r="AD1271" s="5"/>
      <c r="AE1271" s="5"/>
      <c r="AF1271" s="5"/>
      <c r="AG1271" s="5"/>
      <c r="AH1271" s="5"/>
      <c r="AI1271" s="5"/>
      <c r="AJ1271" s="5"/>
      <c r="AK1271" s="5"/>
      <c r="AL1271" s="5"/>
      <c r="AM1271" s="5"/>
      <c r="AN1271" s="5"/>
    </row>
    <row r="1272" s="251" customFormat="1" customHeight="1" spans="1:40">
      <c r="A1272" s="265" t="s">
        <v>1044</v>
      </c>
      <c r="B1272" s="266">
        <v>3044</v>
      </c>
      <c r="C1272" s="266">
        <f>SUM(C1273:C1278)</f>
        <v>2976.981272</v>
      </c>
      <c r="D1272" s="267">
        <f t="shared" si="31"/>
        <v>0.977983335085414</v>
      </c>
      <c r="E1272" s="268"/>
      <c r="F1272" s="5"/>
      <c r="G1272" s="5"/>
      <c r="H1272" s="5"/>
      <c r="I1272" s="5"/>
      <c r="J1272" s="5"/>
      <c r="K1272" s="5"/>
      <c r="L1272" s="5"/>
      <c r="M1272" s="5"/>
      <c r="N1272" s="5"/>
      <c r="O1272" s="5"/>
      <c r="P1272" s="5"/>
      <c r="Q1272" s="5"/>
      <c r="R1272" s="5"/>
      <c r="S1272" s="5"/>
      <c r="T1272" s="5"/>
      <c r="U1272" s="5"/>
      <c r="V1272" s="5"/>
      <c r="W1272" s="5"/>
      <c r="X1272" s="5"/>
      <c r="Y1272" s="5"/>
      <c r="Z1272" s="5"/>
      <c r="AA1272" s="5"/>
      <c r="AB1272" s="5"/>
      <c r="AC1272" s="5"/>
      <c r="AD1272" s="5"/>
      <c r="AE1272" s="5"/>
      <c r="AF1272" s="5"/>
      <c r="AG1272" s="5"/>
      <c r="AH1272" s="5"/>
      <c r="AI1272" s="5"/>
      <c r="AJ1272" s="5"/>
      <c r="AK1272" s="5"/>
      <c r="AL1272" s="5"/>
      <c r="AM1272" s="5"/>
      <c r="AN1272" s="5"/>
    </row>
    <row r="1273" s="252" customFormat="1" customHeight="1" spans="1:40">
      <c r="A1273" s="269" t="s">
        <v>81</v>
      </c>
      <c r="B1273" s="258">
        <v>3044</v>
      </c>
      <c r="C1273" s="258">
        <v>2976.981272</v>
      </c>
      <c r="D1273" s="259">
        <f t="shared" si="31"/>
        <v>0.977983335085414</v>
      </c>
      <c r="E1273" s="260"/>
      <c r="F1273" s="5"/>
      <c r="G1273" s="5"/>
      <c r="H1273" s="5"/>
      <c r="I1273" s="5"/>
      <c r="J1273" s="5"/>
      <c r="K1273" s="5"/>
      <c r="L1273" s="5"/>
      <c r="M1273" s="5"/>
      <c r="N1273" s="5"/>
      <c r="O1273" s="5"/>
      <c r="P1273" s="5"/>
      <c r="Q1273" s="5"/>
      <c r="R1273" s="5"/>
      <c r="S1273" s="5"/>
      <c r="T1273" s="5"/>
      <c r="U1273" s="5"/>
      <c r="V1273" s="5"/>
      <c r="W1273" s="5"/>
      <c r="X1273" s="5"/>
      <c r="Y1273" s="5"/>
      <c r="Z1273" s="5"/>
      <c r="AA1273" s="5"/>
      <c r="AB1273" s="5"/>
      <c r="AC1273" s="5"/>
      <c r="AD1273" s="5"/>
      <c r="AE1273" s="5"/>
      <c r="AF1273" s="5"/>
      <c r="AG1273" s="5"/>
      <c r="AH1273" s="5"/>
      <c r="AI1273" s="5"/>
      <c r="AJ1273" s="5"/>
      <c r="AK1273" s="5"/>
      <c r="AL1273" s="5"/>
      <c r="AM1273" s="5"/>
      <c r="AN1273" s="5"/>
    </row>
    <row r="1274" s="5" customFormat="1" customHeight="1" spans="1:16379">
      <c r="A1274" s="269" t="s">
        <v>82</v>
      </c>
      <c r="B1274" s="258"/>
      <c r="C1274" s="258"/>
      <c r="D1274" s="259"/>
      <c r="E1274" s="260"/>
      <c r="XEY1274"/>
    </row>
    <row r="1275" s="5" customFormat="1" customHeight="1" spans="1:16379">
      <c r="A1275" s="269" t="s">
        <v>83</v>
      </c>
      <c r="B1275" s="258"/>
      <c r="C1275" s="258"/>
      <c r="D1275" s="259"/>
      <c r="E1275" s="260"/>
      <c r="XEY1275"/>
    </row>
    <row r="1276" s="5" customFormat="1" customHeight="1" spans="1:16379">
      <c r="A1276" s="269" t="s">
        <v>1045</v>
      </c>
      <c r="B1276" s="258"/>
      <c r="C1276" s="258"/>
      <c r="D1276" s="259"/>
      <c r="E1276" s="260"/>
      <c r="XEY1276"/>
    </row>
    <row r="1277" s="5" customFormat="1" customHeight="1" spans="1:16379">
      <c r="A1277" s="269" t="s">
        <v>90</v>
      </c>
      <c r="B1277" s="258"/>
      <c r="C1277" s="258"/>
      <c r="D1277" s="259"/>
      <c r="E1277" s="260"/>
      <c r="XEY1277"/>
    </row>
    <row r="1278" s="5" customFormat="1" customHeight="1" spans="1:16379">
      <c r="A1278" s="269" t="s">
        <v>1046</v>
      </c>
      <c r="B1278" s="258"/>
      <c r="C1278" s="258"/>
      <c r="D1278" s="259"/>
      <c r="E1278" s="260"/>
      <c r="XEY1278"/>
    </row>
    <row r="1279" s="5" customFormat="1" customHeight="1" spans="1:16379">
      <c r="A1279" s="265" t="s">
        <v>1047</v>
      </c>
      <c r="B1279" s="266">
        <v>0</v>
      </c>
      <c r="C1279" s="266">
        <f>SUM(C1280:C1286)</f>
        <v>0</v>
      </c>
      <c r="D1279" s="267"/>
      <c r="E1279" s="268"/>
      <c r="XEY1279"/>
    </row>
    <row r="1280" s="5" customFormat="1" customHeight="1" spans="1:16379">
      <c r="A1280" s="269" t="s">
        <v>81</v>
      </c>
      <c r="B1280" s="258"/>
      <c r="C1280" s="258"/>
      <c r="D1280" s="259"/>
      <c r="E1280" s="260"/>
      <c r="XEY1280"/>
    </row>
    <row r="1281" s="5" customFormat="1" customHeight="1" spans="1:16379">
      <c r="A1281" s="269" t="s">
        <v>82</v>
      </c>
      <c r="B1281" s="258"/>
      <c r="C1281" s="258"/>
      <c r="D1281" s="259"/>
      <c r="E1281" s="260"/>
      <c r="XEY1281"/>
    </row>
    <row r="1282" s="5" customFormat="1" customHeight="1" spans="1:16379">
      <c r="A1282" s="269" t="s">
        <v>83</v>
      </c>
      <c r="B1282" s="258"/>
      <c r="C1282" s="258"/>
      <c r="D1282" s="259"/>
      <c r="E1282" s="260"/>
      <c r="XEY1282"/>
    </row>
    <row r="1283" s="5" customFormat="1" customHeight="1" spans="1:16379">
      <c r="A1283" s="269" t="s">
        <v>1048</v>
      </c>
      <c r="B1283" s="258"/>
      <c r="C1283" s="258"/>
      <c r="D1283" s="259"/>
      <c r="E1283" s="260"/>
      <c r="XEY1283"/>
    </row>
    <row r="1284" s="5" customFormat="1" customHeight="1" spans="1:16379">
      <c r="A1284" s="269" t="s">
        <v>1049</v>
      </c>
      <c r="B1284" s="258"/>
      <c r="C1284" s="258"/>
      <c r="D1284" s="259"/>
      <c r="E1284" s="260"/>
      <c r="XEY1284"/>
    </row>
    <row r="1285" s="5" customFormat="1" customHeight="1" spans="1:16379">
      <c r="A1285" s="269" t="s">
        <v>90</v>
      </c>
      <c r="B1285" s="258"/>
      <c r="C1285" s="258"/>
      <c r="D1285" s="259"/>
      <c r="E1285" s="260"/>
      <c r="XEY1285"/>
    </row>
    <row r="1286" s="5" customFormat="1" customHeight="1" spans="1:16379">
      <c r="A1286" s="269" t="s">
        <v>1050</v>
      </c>
      <c r="B1286" s="258"/>
      <c r="C1286" s="258"/>
      <c r="D1286" s="259"/>
      <c r="E1286" s="260"/>
      <c r="XEY1286"/>
    </row>
    <row r="1287" s="5" customFormat="1" customHeight="1" spans="1:16379">
      <c r="A1287" s="265" t="s">
        <v>1051</v>
      </c>
      <c r="B1287" s="266">
        <v>0</v>
      </c>
      <c r="C1287" s="266">
        <f>SUM(C1288:C1299)</f>
        <v>0</v>
      </c>
      <c r="D1287" s="267"/>
      <c r="E1287" s="268"/>
      <c r="XEY1287"/>
    </row>
    <row r="1288" s="5" customFormat="1" customHeight="1" spans="1:16379">
      <c r="A1288" s="269" t="s">
        <v>81</v>
      </c>
      <c r="B1288" s="258"/>
      <c r="C1288" s="258"/>
      <c r="D1288" s="259"/>
      <c r="E1288" s="260"/>
      <c r="XEY1288"/>
    </row>
    <row r="1289" s="5" customFormat="1" customHeight="1" spans="1:16379">
      <c r="A1289" s="269" t="s">
        <v>82</v>
      </c>
      <c r="B1289" s="258"/>
      <c r="C1289" s="258"/>
      <c r="D1289" s="259"/>
      <c r="E1289" s="260"/>
      <c r="XEY1289"/>
    </row>
    <row r="1290" s="5" customFormat="1" customHeight="1" spans="1:16379">
      <c r="A1290" s="269" t="s">
        <v>83</v>
      </c>
      <c r="B1290" s="258"/>
      <c r="C1290" s="258"/>
      <c r="D1290" s="259"/>
      <c r="E1290" s="260"/>
      <c r="XEY1290"/>
    </row>
    <row r="1291" s="5" customFormat="1" customHeight="1" spans="1:16379">
      <c r="A1291" s="269" t="s">
        <v>1052</v>
      </c>
      <c r="B1291" s="258"/>
      <c r="C1291" s="258"/>
      <c r="D1291" s="259"/>
      <c r="E1291" s="260"/>
      <c r="XEY1291"/>
    </row>
    <row r="1292" s="5" customFormat="1" customHeight="1" spans="1:16379">
      <c r="A1292" s="269" t="s">
        <v>1053</v>
      </c>
      <c r="B1292" s="258"/>
      <c r="C1292" s="258"/>
      <c r="D1292" s="259"/>
      <c r="E1292" s="260"/>
      <c r="XEY1292"/>
    </row>
    <row r="1293" s="5" customFormat="1" customHeight="1" spans="1:16379">
      <c r="A1293" s="269" t="s">
        <v>1054</v>
      </c>
      <c r="B1293" s="258"/>
      <c r="C1293" s="258"/>
      <c r="D1293" s="259"/>
      <c r="E1293" s="260"/>
      <c r="XEY1293"/>
    </row>
    <row r="1294" s="5" customFormat="1" customHeight="1" spans="1:16379">
      <c r="A1294" s="269" t="s">
        <v>1055</v>
      </c>
      <c r="B1294" s="258"/>
      <c r="C1294" s="258"/>
      <c r="D1294" s="259"/>
      <c r="E1294" s="260"/>
      <c r="XEY1294"/>
    </row>
    <row r="1295" s="5" customFormat="1" customHeight="1" spans="1:16379">
      <c r="A1295" s="269" t="s">
        <v>1056</v>
      </c>
      <c r="B1295" s="258"/>
      <c r="C1295" s="258"/>
      <c r="D1295" s="259"/>
      <c r="E1295" s="260"/>
      <c r="XEY1295"/>
    </row>
    <row r="1296" s="5" customFormat="1" customHeight="1" spans="1:16379">
      <c r="A1296" s="269" t="s">
        <v>1057</v>
      </c>
      <c r="B1296" s="258"/>
      <c r="C1296" s="258"/>
      <c r="D1296" s="259"/>
      <c r="E1296" s="260"/>
      <c r="XEY1296"/>
    </row>
    <row r="1297" s="5" customFormat="1" customHeight="1" spans="1:16379">
      <c r="A1297" s="269" t="s">
        <v>1058</v>
      </c>
      <c r="B1297" s="258"/>
      <c r="C1297" s="258"/>
      <c r="D1297" s="259"/>
      <c r="E1297" s="260"/>
      <c r="XEY1297"/>
    </row>
    <row r="1298" s="5" customFormat="1" customHeight="1" spans="1:16379">
      <c r="A1298" s="269" t="s">
        <v>1059</v>
      </c>
      <c r="B1298" s="258"/>
      <c r="C1298" s="258"/>
      <c r="D1298" s="259"/>
      <c r="E1298" s="260"/>
      <c r="XEY1298"/>
    </row>
    <row r="1299" s="5" customFormat="1" customHeight="1" spans="1:16379">
      <c r="A1299" s="269" t="s">
        <v>1060</v>
      </c>
      <c r="B1299" s="258"/>
      <c r="C1299" s="258"/>
      <c r="D1299" s="259"/>
      <c r="E1299" s="260"/>
      <c r="XEY1299"/>
    </row>
    <row r="1300" s="5" customFormat="1" customHeight="1" spans="1:16379">
      <c r="A1300" s="265" t="s">
        <v>1061</v>
      </c>
      <c r="B1300" s="266">
        <v>0</v>
      </c>
      <c r="C1300" s="266">
        <f>SUM(C1301:C1303)</f>
        <v>0</v>
      </c>
      <c r="D1300" s="267"/>
      <c r="E1300" s="268"/>
      <c r="XEY1300"/>
    </row>
    <row r="1301" s="5" customFormat="1" customHeight="1" spans="1:16379">
      <c r="A1301" s="269" t="s">
        <v>1062</v>
      </c>
      <c r="B1301" s="258"/>
      <c r="C1301" s="258"/>
      <c r="D1301" s="259"/>
      <c r="E1301" s="260"/>
      <c r="XEY1301"/>
    </row>
    <row r="1302" s="5" customFormat="1" customHeight="1" spans="1:16379">
      <c r="A1302" s="269" t="s">
        <v>1063</v>
      </c>
      <c r="B1302" s="258"/>
      <c r="C1302" s="258"/>
      <c r="D1302" s="259"/>
      <c r="E1302" s="260"/>
      <c r="XEY1302"/>
    </row>
    <row r="1303" s="5" customFormat="1" customHeight="1" spans="1:16379">
      <c r="A1303" s="269" t="s">
        <v>1064</v>
      </c>
      <c r="B1303" s="258"/>
      <c r="C1303" s="258"/>
      <c r="D1303" s="259"/>
      <c r="E1303" s="260"/>
      <c r="XEY1303"/>
    </row>
    <row r="1304" s="5" customFormat="1" customHeight="1" spans="1:16379">
      <c r="A1304" s="265" t="s">
        <v>1065</v>
      </c>
      <c r="B1304" s="266">
        <v>0</v>
      </c>
      <c r="C1304" s="266">
        <f>SUM(C1305:C1307)</f>
        <v>0</v>
      </c>
      <c r="D1304" s="267"/>
      <c r="E1304" s="268"/>
      <c r="XEY1304"/>
    </row>
    <row r="1305" s="5" customFormat="1" customHeight="1" spans="1:16379">
      <c r="A1305" s="269" t="s">
        <v>1066</v>
      </c>
      <c r="B1305" s="258"/>
      <c r="C1305" s="258"/>
      <c r="D1305" s="259"/>
      <c r="E1305" s="260"/>
      <c r="XEY1305"/>
    </row>
    <row r="1306" s="5" customFormat="1" customHeight="1" spans="1:16379">
      <c r="A1306" s="269" t="s">
        <v>1067</v>
      </c>
      <c r="B1306" s="258"/>
      <c r="C1306" s="258"/>
      <c r="D1306" s="259"/>
      <c r="E1306" s="260"/>
      <c r="XEY1306"/>
    </row>
    <row r="1307" s="5" customFormat="1" customHeight="1" spans="1:16379">
      <c r="A1307" s="269" t="s">
        <v>1068</v>
      </c>
      <c r="B1307" s="258"/>
      <c r="C1307" s="258"/>
      <c r="D1307" s="259"/>
      <c r="E1307" s="260"/>
      <c r="XEY1307"/>
    </row>
    <row r="1308" s="5" customFormat="1" customHeight="1" spans="1:16379">
      <c r="A1308" s="265" t="s">
        <v>1069</v>
      </c>
      <c r="B1308" s="266">
        <v>0</v>
      </c>
      <c r="C1308" s="266">
        <f>SUM(C1309)</f>
        <v>0</v>
      </c>
      <c r="D1308" s="267"/>
      <c r="E1308" s="268"/>
      <c r="XEY1308"/>
    </row>
    <row r="1309" s="5" customFormat="1" customHeight="1" spans="1:16379">
      <c r="A1309" s="269" t="s">
        <v>1070</v>
      </c>
      <c r="B1309" s="258"/>
      <c r="C1309" s="258"/>
      <c r="D1309" s="259"/>
      <c r="E1309" s="260"/>
      <c r="XEY1309"/>
    </row>
    <row r="1310" s="5" customFormat="1" customHeight="1" spans="1:16379">
      <c r="A1310" s="261" t="s">
        <v>1071</v>
      </c>
      <c r="B1310" s="262"/>
      <c r="C1310" s="262">
        <f t="shared" ref="C1310:C1314" si="32">C1311</f>
        <v>10000</v>
      </c>
      <c r="D1310" s="263"/>
      <c r="E1310" s="264"/>
      <c r="XEY1310"/>
    </row>
    <row r="1311" s="5" customFormat="1" customHeight="1" spans="1:16379">
      <c r="A1311" s="265" t="s">
        <v>1072</v>
      </c>
      <c r="B1311" s="266"/>
      <c r="C1311" s="266">
        <f t="shared" si="32"/>
        <v>10000</v>
      </c>
      <c r="D1311" s="267"/>
      <c r="E1311" s="268"/>
      <c r="XEY1311"/>
    </row>
    <row r="1312" s="5" customFormat="1" customHeight="1" spans="1:16379">
      <c r="A1312" s="269" t="s">
        <v>1073</v>
      </c>
      <c r="B1312" s="258"/>
      <c r="C1312" s="258">
        <v>10000</v>
      </c>
      <c r="D1312" s="259"/>
      <c r="E1312" s="260"/>
      <c r="XEY1312"/>
    </row>
    <row r="1313" s="5" customFormat="1" customHeight="1" spans="1:16379">
      <c r="A1313" s="261" t="s">
        <v>1074</v>
      </c>
      <c r="B1313" s="262">
        <v>3203</v>
      </c>
      <c r="C1313" s="262">
        <f t="shared" si="32"/>
        <v>111.97688</v>
      </c>
      <c r="D1313" s="263">
        <f>C1313/B1313</f>
        <v>0.03496</v>
      </c>
      <c r="E1313" s="264"/>
      <c r="XEY1313"/>
    </row>
    <row r="1314" s="5" customFormat="1" customHeight="1" spans="1:16379">
      <c r="A1314" s="265" t="s">
        <v>934</v>
      </c>
      <c r="B1314" s="266">
        <v>3203</v>
      </c>
      <c r="C1314" s="266">
        <f t="shared" si="32"/>
        <v>111.97688</v>
      </c>
      <c r="D1314" s="267">
        <f>C1314/B1314</f>
        <v>0.03496</v>
      </c>
      <c r="E1314" s="268"/>
      <c r="XEY1314"/>
    </row>
    <row r="1315" s="5" customFormat="1" customHeight="1" spans="1:16379">
      <c r="A1315" s="269" t="s">
        <v>238</v>
      </c>
      <c r="B1315" s="258">
        <v>3203</v>
      </c>
      <c r="C1315" s="258">
        <v>111.97688</v>
      </c>
      <c r="D1315" s="259">
        <f>C1315/B1315</f>
        <v>0.03496</v>
      </c>
      <c r="E1315" s="260"/>
      <c r="XEY1315"/>
    </row>
    <row r="1316" s="5" customFormat="1" customHeight="1" spans="1:16379">
      <c r="A1316" s="261" t="s">
        <v>1075</v>
      </c>
      <c r="B1316" s="262">
        <v>79009</v>
      </c>
      <c r="C1316" s="262">
        <f>C1317+C1319+C1324</f>
        <v>86142.71</v>
      </c>
      <c r="D1316" s="263">
        <f>C1316/B1316</f>
        <v>1.09028984039793</v>
      </c>
      <c r="E1316" s="264"/>
      <c r="XEY1316"/>
    </row>
    <row r="1317" s="5" customFormat="1" customHeight="1" spans="1:16379">
      <c r="A1317" s="265" t="s">
        <v>1076</v>
      </c>
      <c r="B1317" s="266">
        <v>0</v>
      </c>
      <c r="C1317" s="266">
        <v>0</v>
      </c>
      <c r="D1317" s="267"/>
      <c r="E1317" s="268"/>
      <c r="XEY1317"/>
    </row>
    <row r="1318" s="5" customFormat="1" customHeight="1" spans="1:16379">
      <c r="A1318" s="269" t="s">
        <v>1077</v>
      </c>
      <c r="B1318" s="258"/>
      <c r="C1318" s="258"/>
      <c r="D1318" s="259"/>
      <c r="E1318" s="260"/>
      <c r="XEY1318" s="253"/>
    </row>
    <row r="1319" s="5" customFormat="1" customHeight="1" spans="1:16379">
      <c r="A1319" s="265" t="s">
        <v>1078</v>
      </c>
      <c r="B1319" s="266">
        <v>0</v>
      </c>
      <c r="C1319" s="266">
        <f>SUM(C1320:C1323)</f>
        <v>0</v>
      </c>
      <c r="D1319" s="267"/>
      <c r="E1319" s="268"/>
      <c r="XEY1319"/>
    </row>
    <row r="1320" s="5" customFormat="1" customHeight="1" spans="1:16379">
      <c r="A1320" s="269" t="s">
        <v>1079</v>
      </c>
      <c r="B1320" s="258"/>
      <c r="C1320" s="258"/>
      <c r="D1320" s="259"/>
      <c r="E1320" s="260"/>
      <c r="XEY1320"/>
    </row>
    <row r="1321" s="5" customFormat="1" customHeight="1" spans="1:16379">
      <c r="A1321" s="269" t="s">
        <v>1080</v>
      </c>
      <c r="B1321" s="258"/>
      <c r="C1321" s="258"/>
      <c r="D1321" s="259"/>
      <c r="E1321" s="260"/>
      <c r="XEY1321"/>
    </row>
    <row r="1322" s="5" customFormat="1" customHeight="1" spans="1:16379">
      <c r="A1322" s="269" t="s">
        <v>1081</v>
      </c>
      <c r="B1322" s="258"/>
      <c r="C1322" s="258"/>
      <c r="D1322" s="259"/>
      <c r="E1322" s="260"/>
      <c r="XEY1322"/>
    </row>
    <row r="1323" s="5" customFormat="1" customHeight="1" spans="1:16379">
      <c r="A1323" s="269" t="s">
        <v>1082</v>
      </c>
      <c r="B1323" s="258"/>
      <c r="C1323" s="258"/>
      <c r="D1323" s="259"/>
      <c r="E1323" s="260"/>
      <c r="XEY1323"/>
    </row>
    <row r="1324" s="5" customFormat="1" customHeight="1" spans="1:16379">
      <c r="A1324" s="265" t="s">
        <v>1083</v>
      </c>
      <c r="B1324" s="266">
        <v>79009</v>
      </c>
      <c r="C1324" s="266">
        <f>SUM(C1325:C1328)</f>
        <v>86142.71</v>
      </c>
      <c r="D1324" s="267">
        <f>C1324/B1324</f>
        <v>1.09028984039793</v>
      </c>
      <c r="E1324" s="268"/>
      <c r="XEY1324"/>
    </row>
    <row r="1325" s="5" customFormat="1" customHeight="1" spans="1:16379">
      <c r="A1325" s="269" t="s">
        <v>1084</v>
      </c>
      <c r="B1325" s="258">
        <v>79009</v>
      </c>
      <c r="C1325" s="258">
        <v>86142.71</v>
      </c>
      <c r="D1325" s="259">
        <f>C1325/B1325</f>
        <v>1.09028984039793</v>
      </c>
      <c r="E1325" s="260"/>
      <c r="XEY1325"/>
    </row>
    <row r="1326" s="5" customFormat="1" customHeight="1" spans="1:16379">
      <c r="A1326" s="269" t="s">
        <v>1085</v>
      </c>
      <c r="B1326" s="258"/>
      <c r="C1326" s="258"/>
      <c r="D1326" s="259"/>
      <c r="E1326" s="260"/>
      <c r="XEY1326"/>
    </row>
    <row r="1327" s="5" customFormat="1" customHeight="1" spans="1:16379">
      <c r="A1327" s="269" t="s">
        <v>1086</v>
      </c>
      <c r="B1327" s="258"/>
      <c r="C1327" s="258"/>
      <c r="D1327" s="259"/>
      <c r="E1327" s="260"/>
      <c r="XEY1327"/>
    </row>
    <row r="1328" s="5" customFormat="1" customHeight="1" spans="1:16379">
      <c r="A1328" s="269" t="s">
        <v>1087</v>
      </c>
      <c r="B1328" s="258"/>
      <c r="C1328" s="258"/>
      <c r="D1328" s="259"/>
      <c r="E1328" s="260"/>
      <c r="XEY1328"/>
    </row>
    <row r="1329" s="5" customFormat="1" customHeight="1" spans="1:16379">
      <c r="A1329" s="261" t="s">
        <v>1088</v>
      </c>
      <c r="B1329" s="262">
        <f>B1330+B1332+B1334</f>
        <v>417</v>
      </c>
      <c r="C1329" s="262">
        <f>C1330+C1332+C1334</f>
        <v>600</v>
      </c>
      <c r="D1329" s="263">
        <f>C1329/B1329</f>
        <v>1.43884892086331</v>
      </c>
      <c r="E1329" s="264"/>
      <c r="XEY1329"/>
    </row>
    <row r="1330" s="5" customFormat="1" customHeight="1" spans="1:16379">
      <c r="A1330" s="265" t="s">
        <v>1089</v>
      </c>
      <c r="B1330" s="266">
        <v>0</v>
      </c>
      <c r="C1330" s="266">
        <v>0</v>
      </c>
      <c r="D1330" s="267"/>
      <c r="E1330" s="268"/>
      <c r="XEY1330"/>
    </row>
    <row r="1331" s="253" customFormat="1" customHeight="1" spans="1:16382">
      <c r="A1331" s="257" t="s">
        <v>1090</v>
      </c>
      <c r="B1331" s="258"/>
      <c r="C1331" s="258"/>
      <c r="D1331" s="259"/>
      <c r="E1331" s="260"/>
      <c r="F1331" s="5"/>
      <c r="G1331" s="5"/>
      <c r="H1331" s="5"/>
      <c r="I1331" s="5"/>
      <c r="J1331" s="5"/>
      <c r="K1331" s="5"/>
      <c r="L1331" s="5"/>
      <c r="M1331" s="5"/>
      <c r="N1331" s="5"/>
      <c r="O1331" s="5"/>
      <c r="P1331" s="5"/>
      <c r="Q1331" s="5"/>
      <c r="R1331" s="5"/>
      <c r="S1331" s="5"/>
      <c r="T1331" s="5"/>
      <c r="U1331" s="5"/>
      <c r="V1331" s="5"/>
      <c r="W1331" s="5"/>
      <c r="X1331" s="5"/>
      <c r="Y1331" s="5"/>
      <c r="Z1331" s="5"/>
      <c r="AA1331" s="5"/>
      <c r="AB1331" s="5"/>
      <c r="AC1331" s="5"/>
      <c r="AD1331" s="5"/>
      <c r="AE1331" s="5"/>
      <c r="AF1331" s="5"/>
      <c r="AG1331" s="5"/>
      <c r="AH1331" s="5"/>
      <c r="AI1331" s="5"/>
      <c r="AJ1331" s="5"/>
      <c r="AK1331" s="5"/>
      <c r="AL1331" s="5"/>
      <c r="AM1331" s="5"/>
      <c r="AN1331" s="5"/>
      <c r="AO1331" s="5"/>
      <c r="AP1331" s="5"/>
      <c r="AQ1331" s="5"/>
      <c r="AR1331" s="5"/>
      <c r="AS1331" s="5"/>
      <c r="AT1331" s="5"/>
      <c r="AU1331" s="5"/>
      <c r="AV1331" s="5"/>
      <c r="AW1331" s="5"/>
      <c r="AX1331" s="5"/>
      <c r="AY1331" s="5"/>
      <c r="AZ1331" s="5"/>
      <c r="BA1331" s="5"/>
      <c r="BB1331" s="5"/>
      <c r="BC1331" s="5"/>
      <c r="BD1331" s="5"/>
      <c r="BE1331" s="5"/>
      <c r="BF1331" s="5"/>
      <c r="BG1331" s="5"/>
      <c r="BH1331" s="5"/>
      <c r="BI1331" s="5"/>
      <c r="BJ1331" s="5"/>
      <c r="BK1331" s="5"/>
      <c r="BL1331" s="5"/>
      <c r="BM1331" s="5"/>
      <c r="BN1331" s="5"/>
      <c r="BO1331" s="5"/>
      <c r="BP1331" s="5"/>
      <c r="BQ1331" s="5"/>
      <c r="BR1331" s="5"/>
      <c r="BS1331" s="5"/>
      <c r="BT1331" s="5"/>
      <c r="BU1331" s="5"/>
      <c r="BV1331" s="5"/>
      <c r="BW1331" s="5"/>
      <c r="BX1331" s="5"/>
      <c r="BY1331" s="5"/>
      <c r="BZ1331" s="5"/>
      <c r="CA1331" s="5"/>
      <c r="CB1331" s="5"/>
      <c r="CC1331" s="5"/>
      <c r="CD1331" s="5"/>
      <c r="CE1331" s="5"/>
      <c r="CF1331" s="5"/>
      <c r="CG1331" s="5"/>
      <c r="CH1331" s="5"/>
      <c r="CI1331" s="5"/>
      <c r="CJ1331" s="5"/>
      <c r="CK1331" s="5"/>
      <c r="CL1331" s="5"/>
      <c r="CM1331" s="5"/>
      <c r="CN1331" s="5"/>
      <c r="CO1331" s="5"/>
      <c r="CP1331" s="5"/>
      <c r="CQ1331" s="5"/>
      <c r="CR1331" s="5"/>
      <c r="CS1331" s="5"/>
      <c r="CT1331" s="5"/>
      <c r="CU1331" s="5"/>
      <c r="CV1331" s="5"/>
      <c r="CW1331" s="5"/>
      <c r="CX1331" s="5"/>
      <c r="CY1331" s="5"/>
      <c r="CZ1331" s="5"/>
      <c r="DA1331" s="5"/>
      <c r="DB1331" s="5"/>
      <c r="DC1331" s="5"/>
      <c r="DD1331" s="5"/>
      <c r="DE1331" s="5"/>
      <c r="DF1331" s="5"/>
      <c r="DG1331" s="5"/>
      <c r="DH1331" s="5"/>
      <c r="DI1331" s="5"/>
      <c r="DJ1331" s="5"/>
      <c r="DK1331" s="5"/>
      <c r="DL1331" s="5"/>
      <c r="DM1331" s="5"/>
      <c r="DN1331" s="5"/>
      <c r="DO1331" s="5"/>
      <c r="DP1331" s="5"/>
      <c r="DQ1331" s="5"/>
      <c r="DR1331" s="5"/>
      <c r="DS1331" s="5"/>
      <c r="DT1331" s="5"/>
      <c r="DU1331" s="5"/>
      <c r="DV1331" s="5"/>
      <c r="DW1331" s="5"/>
      <c r="DX1331" s="5"/>
      <c r="DY1331" s="5"/>
      <c r="DZ1331" s="5"/>
      <c r="EA1331" s="5"/>
      <c r="EB1331" s="5"/>
      <c r="EC1331" s="5"/>
      <c r="ED1331" s="5"/>
      <c r="EE1331" s="5"/>
      <c r="EF1331" s="5"/>
      <c r="EG1331" s="5"/>
      <c r="EH1331" s="5"/>
      <c r="EI1331" s="5"/>
      <c r="EJ1331" s="5"/>
      <c r="EK1331" s="5"/>
      <c r="EL1331" s="5"/>
      <c r="EM1331" s="5"/>
      <c r="EN1331" s="5"/>
      <c r="EO1331" s="5"/>
      <c r="EP1331" s="5"/>
      <c r="EQ1331" s="5"/>
      <c r="ER1331" s="5"/>
      <c r="ES1331" s="5"/>
      <c r="ET1331" s="5"/>
      <c r="EU1331" s="5"/>
      <c r="EV1331" s="5"/>
      <c r="EW1331" s="5"/>
      <c r="EX1331" s="5"/>
      <c r="EY1331" s="5"/>
      <c r="EZ1331" s="5"/>
      <c r="FA1331" s="5"/>
      <c r="FB1331" s="5"/>
      <c r="FC1331" s="5"/>
      <c r="FD1331" s="5"/>
      <c r="FE1331" s="5"/>
      <c r="FF1331" s="5"/>
      <c r="FG1331" s="5"/>
      <c r="FH1331" s="5"/>
      <c r="FI1331" s="5"/>
      <c r="FJ1331" s="5"/>
      <c r="FK1331" s="5"/>
      <c r="FL1331" s="5"/>
      <c r="FM1331" s="5"/>
      <c r="FN1331" s="5"/>
      <c r="FO1331" s="5"/>
      <c r="FP1331" s="5"/>
      <c r="FQ1331" s="5"/>
      <c r="FR1331" s="5"/>
      <c r="FS1331" s="5"/>
      <c r="FT1331" s="5"/>
      <c r="FU1331" s="5"/>
      <c r="FV1331" s="5"/>
      <c r="FW1331" s="5"/>
      <c r="FX1331" s="5"/>
      <c r="FY1331" s="5"/>
      <c r="FZ1331" s="5"/>
      <c r="GA1331" s="5"/>
      <c r="GB1331" s="5"/>
      <c r="GC1331" s="5"/>
      <c r="GD1331" s="5"/>
      <c r="GE1331" s="5"/>
      <c r="GF1331" s="5"/>
      <c r="GG1331" s="5"/>
      <c r="GH1331" s="5"/>
      <c r="GI1331" s="5"/>
      <c r="GJ1331" s="5"/>
      <c r="GK1331" s="5"/>
      <c r="GL1331" s="5"/>
      <c r="GM1331" s="5"/>
      <c r="GN1331" s="5"/>
      <c r="GO1331" s="5"/>
      <c r="GP1331" s="5"/>
      <c r="GQ1331" s="5"/>
      <c r="GR1331" s="5"/>
      <c r="GS1331" s="5"/>
      <c r="GT1331" s="5"/>
      <c r="GU1331" s="5"/>
      <c r="GV1331" s="5"/>
      <c r="GW1331" s="5"/>
      <c r="GX1331" s="5"/>
      <c r="GY1331" s="5"/>
      <c r="GZ1331" s="5"/>
      <c r="HA1331" s="5"/>
      <c r="HB1331" s="5"/>
      <c r="HC1331" s="5"/>
      <c r="HD1331" s="5"/>
      <c r="HE1331" s="5"/>
      <c r="HF1331" s="5"/>
      <c r="HG1331" s="5"/>
      <c r="HH1331" s="5"/>
      <c r="HI1331" s="5"/>
      <c r="HJ1331" s="5"/>
      <c r="HK1331" s="5"/>
      <c r="HL1331" s="5"/>
      <c r="HM1331" s="5"/>
      <c r="HN1331" s="5"/>
      <c r="HO1331" s="5"/>
      <c r="HP1331" s="5"/>
      <c r="HQ1331" s="5"/>
      <c r="HR1331" s="5"/>
      <c r="HS1331" s="5"/>
      <c r="HT1331" s="5"/>
      <c r="HU1331" s="5"/>
      <c r="HV1331" s="5"/>
      <c r="HW1331" s="5"/>
      <c r="HX1331" s="5"/>
      <c r="HY1331" s="5"/>
      <c r="HZ1331" s="5"/>
      <c r="IA1331" s="5"/>
      <c r="IB1331" s="5"/>
      <c r="IC1331" s="5"/>
      <c r="ID1331" s="5"/>
      <c r="IE1331" s="5"/>
      <c r="IF1331" s="5"/>
      <c r="IG1331" s="5"/>
      <c r="IH1331" s="5"/>
      <c r="II1331" s="5"/>
      <c r="IJ1331" s="5"/>
      <c r="IK1331" s="5"/>
      <c r="IL1331" s="5"/>
      <c r="IM1331" s="5"/>
      <c r="IN1331" s="5"/>
      <c r="IO1331" s="5"/>
      <c r="IP1331" s="5"/>
      <c r="IQ1331" s="5"/>
      <c r="IR1331" s="5"/>
      <c r="IS1331" s="5"/>
      <c r="IT1331" s="5"/>
      <c r="IU1331" s="5"/>
      <c r="IV1331" s="5"/>
      <c r="IW1331" s="5"/>
      <c r="IX1331" s="5"/>
      <c r="IY1331" s="5"/>
      <c r="IZ1331" s="5"/>
      <c r="JA1331" s="5"/>
      <c r="JB1331" s="5"/>
      <c r="JC1331" s="5"/>
      <c r="JD1331" s="5"/>
      <c r="JE1331" s="5"/>
      <c r="JF1331" s="5"/>
      <c r="JG1331" s="5"/>
      <c r="JH1331" s="5"/>
      <c r="JI1331" s="5"/>
      <c r="JJ1331" s="5"/>
      <c r="JK1331" s="5"/>
      <c r="JL1331" s="5"/>
      <c r="JM1331" s="5"/>
      <c r="JN1331" s="5"/>
      <c r="JO1331" s="5"/>
      <c r="JP1331" s="5"/>
      <c r="JQ1331" s="5"/>
      <c r="JR1331" s="5"/>
      <c r="JS1331" s="5"/>
      <c r="JT1331" s="5"/>
      <c r="JU1331" s="5"/>
      <c r="JV1331" s="5"/>
      <c r="JW1331" s="5"/>
      <c r="JX1331" s="5"/>
      <c r="JY1331" s="5"/>
      <c r="JZ1331" s="5"/>
      <c r="KA1331" s="5"/>
      <c r="KB1331" s="5"/>
      <c r="KC1331" s="5"/>
      <c r="KD1331" s="5"/>
      <c r="KE1331" s="5"/>
      <c r="KF1331" s="5"/>
      <c r="KG1331" s="5"/>
      <c r="KH1331" s="5"/>
      <c r="KI1331" s="5"/>
      <c r="KJ1331" s="5"/>
      <c r="KK1331" s="5"/>
      <c r="KL1331" s="5"/>
      <c r="KM1331" s="5"/>
      <c r="KN1331" s="5"/>
      <c r="KO1331" s="5"/>
      <c r="KP1331" s="5"/>
      <c r="KQ1331" s="5"/>
      <c r="KR1331" s="5"/>
      <c r="KS1331" s="5"/>
      <c r="KT1331" s="5"/>
      <c r="KU1331" s="5"/>
      <c r="KV1331" s="5"/>
      <c r="KW1331" s="5"/>
      <c r="KX1331" s="5"/>
      <c r="KY1331" s="5"/>
      <c r="KZ1331" s="5"/>
      <c r="LA1331" s="5"/>
      <c r="LB1331" s="5"/>
      <c r="LC1331" s="5"/>
      <c r="LD1331" s="5"/>
      <c r="LE1331" s="5"/>
      <c r="LF1331" s="5"/>
      <c r="LG1331" s="5"/>
      <c r="LH1331" s="5"/>
      <c r="LI1331" s="5"/>
      <c r="LJ1331" s="5"/>
      <c r="LK1331" s="5"/>
      <c r="LL1331" s="5"/>
      <c r="LM1331" s="5"/>
      <c r="LN1331" s="5"/>
      <c r="LO1331" s="5"/>
      <c r="LP1331" s="5"/>
      <c r="LQ1331" s="5"/>
      <c r="LR1331" s="5"/>
      <c r="LS1331" s="5"/>
      <c r="LT1331" s="5"/>
      <c r="LU1331" s="5"/>
      <c r="LV1331" s="5"/>
      <c r="LW1331" s="5"/>
      <c r="LX1331" s="5"/>
      <c r="LY1331" s="5"/>
      <c r="LZ1331" s="5"/>
      <c r="MA1331" s="5"/>
      <c r="MB1331" s="5"/>
      <c r="MC1331" s="5"/>
      <c r="MD1331" s="5"/>
      <c r="ME1331" s="5"/>
      <c r="MF1331" s="5"/>
      <c r="MG1331" s="5"/>
      <c r="MH1331" s="5"/>
      <c r="MI1331" s="5"/>
      <c r="MJ1331" s="5"/>
      <c r="MK1331" s="5"/>
      <c r="ML1331" s="5"/>
      <c r="MM1331" s="5"/>
      <c r="MN1331" s="5"/>
      <c r="MO1331" s="5"/>
      <c r="MP1331" s="5"/>
      <c r="MQ1331" s="5"/>
      <c r="MR1331" s="5"/>
      <c r="MS1331" s="5"/>
      <c r="MT1331" s="5"/>
      <c r="MU1331" s="5"/>
      <c r="MV1331" s="5"/>
      <c r="MW1331" s="5"/>
      <c r="MX1331" s="5"/>
      <c r="MY1331" s="5"/>
      <c r="MZ1331" s="5"/>
      <c r="NA1331" s="5"/>
      <c r="NB1331" s="5"/>
      <c r="NC1331" s="5"/>
      <c r="ND1331" s="5"/>
      <c r="NE1331" s="5"/>
      <c r="NF1331" s="5"/>
      <c r="NG1331" s="5"/>
      <c r="NH1331" s="5"/>
      <c r="NI1331" s="5"/>
      <c r="NJ1331" s="5"/>
      <c r="NK1331" s="5"/>
      <c r="NL1331" s="5"/>
      <c r="NM1331" s="5"/>
      <c r="NN1331" s="5"/>
      <c r="NO1331" s="5"/>
      <c r="NP1331" s="5"/>
      <c r="NQ1331" s="5"/>
      <c r="NR1331" s="5"/>
      <c r="NS1331" s="5"/>
      <c r="NT1331" s="5"/>
      <c r="NU1331" s="5"/>
      <c r="NV1331" s="5"/>
      <c r="NW1331" s="5"/>
      <c r="NX1331" s="5"/>
      <c r="NY1331" s="5"/>
      <c r="NZ1331" s="5"/>
      <c r="OA1331" s="5"/>
      <c r="OB1331" s="5"/>
      <c r="OC1331" s="5"/>
      <c r="OD1331" s="5"/>
      <c r="OE1331" s="5"/>
      <c r="OF1331" s="5"/>
      <c r="OG1331" s="5"/>
      <c r="OH1331" s="5"/>
      <c r="OI1331" s="5"/>
      <c r="OJ1331" s="5"/>
      <c r="OK1331" s="5"/>
      <c r="OL1331" s="5"/>
      <c r="OM1331" s="5"/>
      <c r="ON1331" s="5"/>
      <c r="OO1331" s="5"/>
      <c r="OP1331" s="5"/>
      <c r="OQ1331" s="5"/>
      <c r="OR1331" s="5"/>
      <c r="OS1331" s="5"/>
      <c r="OT1331" s="5"/>
      <c r="OU1331" s="5"/>
      <c r="OV1331" s="5"/>
      <c r="OW1331" s="5"/>
      <c r="OX1331" s="5"/>
      <c r="OY1331" s="5"/>
      <c r="OZ1331" s="5"/>
      <c r="PA1331" s="5"/>
      <c r="PB1331" s="5"/>
      <c r="PC1331" s="5"/>
      <c r="PD1331" s="5"/>
      <c r="PE1331" s="5"/>
      <c r="PF1331" s="5"/>
      <c r="PG1331" s="5"/>
      <c r="PH1331" s="5"/>
      <c r="PI1331" s="5"/>
      <c r="PJ1331" s="5"/>
      <c r="PK1331" s="5"/>
      <c r="PL1331" s="5"/>
      <c r="PM1331" s="5"/>
      <c r="PN1331" s="5"/>
      <c r="PO1331" s="5"/>
      <c r="PP1331" s="5"/>
      <c r="PQ1331" s="5"/>
      <c r="PR1331" s="5"/>
      <c r="PS1331" s="5"/>
      <c r="PT1331" s="5"/>
      <c r="PU1331" s="5"/>
      <c r="PV1331" s="5"/>
      <c r="PW1331" s="5"/>
      <c r="PX1331" s="5"/>
      <c r="PY1331" s="5"/>
      <c r="PZ1331" s="5"/>
      <c r="QA1331" s="5"/>
      <c r="QB1331" s="5"/>
      <c r="QC1331" s="5"/>
      <c r="QD1331" s="5"/>
      <c r="QE1331" s="5"/>
      <c r="QF1331" s="5"/>
      <c r="QG1331" s="5"/>
      <c r="QH1331" s="5"/>
      <c r="QI1331" s="5"/>
      <c r="QJ1331" s="5"/>
      <c r="QK1331" s="5"/>
      <c r="QL1331" s="5"/>
      <c r="QM1331" s="5"/>
      <c r="QN1331" s="5"/>
      <c r="QO1331" s="5"/>
      <c r="QP1331" s="5"/>
      <c r="QQ1331" s="5"/>
      <c r="QR1331" s="5"/>
      <c r="QS1331" s="5"/>
      <c r="QT1331" s="5"/>
      <c r="QU1331" s="5"/>
      <c r="QV1331" s="5"/>
      <c r="QW1331" s="5"/>
      <c r="QX1331" s="5"/>
      <c r="QY1331" s="5"/>
      <c r="QZ1331" s="5"/>
      <c r="RA1331" s="5"/>
      <c r="RB1331" s="5"/>
      <c r="RC1331" s="5"/>
      <c r="RD1331" s="5"/>
      <c r="RE1331" s="5"/>
      <c r="RF1331" s="5"/>
      <c r="RG1331" s="5"/>
      <c r="RH1331" s="5"/>
      <c r="RI1331" s="5"/>
      <c r="RJ1331" s="5"/>
      <c r="RK1331" s="5"/>
      <c r="RL1331" s="5"/>
      <c r="RM1331" s="5"/>
      <c r="RN1331" s="5"/>
      <c r="RO1331" s="5"/>
      <c r="RP1331" s="5"/>
      <c r="RQ1331" s="5"/>
      <c r="RR1331" s="5"/>
      <c r="RS1331" s="5"/>
      <c r="RT1331" s="5"/>
      <c r="RU1331" s="5"/>
      <c r="RV1331" s="5"/>
      <c r="RW1331" s="5"/>
      <c r="RX1331" s="5"/>
      <c r="RY1331" s="5"/>
      <c r="RZ1331" s="5"/>
      <c r="SA1331" s="5"/>
      <c r="SB1331" s="5"/>
      <c r="SC1331" s="5"/>
      <c r="SD1331" s="5"/>
      <c r="SE1331" s="5"/>
      <c r="SF1331" s="5"/>
      <c r="SG1331" s="5"/>
      <c r="SH1331" s="5"/>
      <c r="SI1331" s="5"/>
      <c r="SJ1331" s="5"/>
      <c r="SK1331" s="5"/>
      <c r="SL1331" s="5"/>
      <c r="SM1331" s="5"/>
      <c r="SN1331" s="5"/>
      <c r="SO1331" s="5"/>
      <c r="SP1331" s="5"/>
      <c r="SQ1331" s="5"/>
      <c r="SR1331" s="5"/>
      <c r="SS1331" s="5"/>
      <c r="ST1331" s="5"/>
      <c r="SU1331" s="5"/>
      <c r="SV1331" s="5"/>
      <c r="SW1331" s="5"/>
      <c r="SX1331" s="5"/>
      <c r="SY1331" s="5"/>
      <c r="SZ1331" s="5"/>
      <c r="TA1331" s="5"/>
      <c r="TB1331" s="5"/>
      <c r="TC1331" s="5"/>
      <c r="TD1331" s="5"/>
      <c r="TE1331" s="5"/>
      <c r="TF1331" s="5"/>
      <c r="TG1331" s="5"/>
      <c r="TH1331" s="5"/>
      <c r="TI1331" s="5"/>
      <c r="TJ1331" s="5"/>
      <c r="TK1331" s="5"/>
      <c r="TL1331" s="5"/>
      <c r="TM1331" s="5"/>
      <c r="TN1331" s="5"/>
      <c r="TO1331" s="5"/>
      <c r="TP1331" s="5"/>
      <c r="TQ1331" s="5"/>
      <c r="TR1331" s="5"/>
      <c r="TS1331" s="5"/>
      <c r="TT1331" s="5"/>
      <c r="TU1331" s="5"/>
      <c r="TV1331" s="5"/>
      <c r="TW1331" s="5"/>
      <c r="TX1331" s="5"/>
      <c r="TY1331" s="5"/>
      <c r="TZ1331" s="5"/>
      <c r="UA1331" s="5"/>
      <c r="UB1331" s="5"/>
      <c r="UC1331" s="5"/>
      <c r="UD1331" s="5"/>
      <c r="UE1331" s="5"/>
      <c r="UF1331" s="5"/>
      <c r="UG1331" s="5"/>
      <c r="UH1331" s="5"/>
      <c r="UI1331" s="5"/>
      <c r="UJ1331" s="5"/>
      <c r="UK1331" s="5"/>
      <c r="UL1331" s="5"/>
      <c r="UM1331" s="5"/>
      <c r="UN1331" s="5"/>
      <c r="UO1331" s="5"/>
      <c r="UP1331" s="5"/>
      <c r="UQ1331" s="5"/>
      <c r="UR1331" s="5"/>
      <c r="US1331" s="5"/>
      <c r="UT1331" s="5"/>
      <c r="UU1331" s="5"/>
      <c r="UV1331" s="5"/>
      <c r="UW1331" s="5"/>
      <c r="UX1331" s="5"/>
      <c r="UY1331" s="5"/>
      <c r="UZ1331" s="5"/>
      <c r="VA1331" s="5"/>
      <c r="VB1331" s="5"/>
      <c r="VC1331" s="5"/>
      <c r="VD1331" s="5"/>
      <c r="VE1331" s="5"/>
      <c r="VF1331" s="5"/>
      <c r="VG1331" s="5"/>
      <c r="VH1331" s="5"/>
      <c r="VI1331" s="5"/>
      <c r="VJ1331" s="5"/>
      <c r="VK1331" s="5"/>
      <c r="VL1331" s="5"/>
      <c r="VM1331" s="5"/>
      <c r="VN1331" s="5"/>
      <c r="VO1331" s="5"/>
      <c r="VP1331" s="5"/>
      <c r="VQ1331" s="5"/>
      <c r="VR1331" s="5"/>
      <c r="VS1331" s="5"/>
      <c r="VT1331" s="5"/>
      <c r="VU1331" s="5"/>
      <c r="VV1331" s="5"/>
      <c r="VW1331" s="5"/>
      <c r="VX1331" s="5"/>
      <c r="VY1331" s="5"/>
      <c r="VZ1331" s="5"/>
      <c r="WA1331" s="5"/>
      <c r="WB1331" s="5"/>
      <c r="WC1331" s="5"/>
      <c r="WD1331" s="5"/>
      <c r="WE1331" s="5"/>
      <c r="WF1331" s="5"/>
      <c r="WG1331" s="5"/>
      <c r="WH1331" s="5"/>
      <c r="WI1331" s="5"/>
      <c r="WJ1331" s="5"/>
      <c r="WK1331" s="5"/>
      <c r="WL1331" s="5"/>
      <c r="WM1331" s="5"/>
      <c r="WN1331" s="5"/>
      <c r="WO1331" s="5"/>
      <c r="WP1331" s="5"/>
      <c r="WQ1331" s="5"/>
      <c r="WR1331" s="5"/>
      <c r="WS1331" s="5"/>
      <c r="WT1331" s="5"/>
      <c r="WU1331" s="5"/>
      <c r="WV1331" s="5"/>
      <c r="WW1331" s="5"/>
      <c r="WX1331" s="5"/>
      <c r="WY1331" s="5"/>
      <c r="WZ1331" s="5"/>
      <c r="XA1331" s="5"/>
      <c r="XB1331" s="5"/>
      <c r="XC1331" s="5"/>
      <c r="XD1331" s="5"/>
      <c r="XE1331" s="5"/>
      <c r="XF1331" s="5"/>
      <c r="XG1331" s="5"/>
      <c r="XH1331" s="5"/>
      <c r="XI1331" s="5"/>
      <c r="XJ1331" s="5"/>
      <c r="XK1331" s="5"/>
      <c r="XL1331" s="5"/>
      <c r="XM1331" s="5"/>
      <c r="XN1331" s="5"/>
      <c r="XO1331" s="5"/>
      <c r="XP1331" s="5"/>
      <c r="XQ1331" s="5"/>
      <c r="XR1331" s="5"/>
      <c r="XS1331" s="5"/>
      <c r="XT1331" s="5"/>
      <c r="XU1331" s="5"/>
      <c r="XV1331" s="5"/>
      <c r="XW1331" s="5"/>
      <c r="XX1331" s="5"/>
      <c r="XY1331" s="5"/>
      <c r="XZ1331" s="5"/>
      <c r="YA1331" s="5"/>
      <c r="YB1331" s="5"/>
      <c r="YC1331" s="5"/>
      <c r="YD1331" s="5"/>
      <c r="YE1331" s="5"/>
      <c r="YF1331" s="5"/>
      <c r="YG1331" s="5"/>
      <c r="YH1331" s="5"/>
      <c r="YI1331" s="5"/>
      <c r="YJ1331" s="5"/>
      <c r="YK1331" s="5"/>
      <c r="YL1331" s="5"/>
      <c r="YM1331" s="5"/>
      <c r="YN1331" s="5"/>
      <c r="YO1331" s="5"/>
      <c r="YP1331" s="5"/>
      <c r="YQ1331" s="5"/>
      <c r="YR1331" s="5"/>
      <c r="YS1331" s="5"/>
      <c r="YT1331" s="5"/>
      <c r="YU1331" s="5"/>
      <c r="YV1331" s="5"/>
      <c r="YW1331" s="5"/>
      <c r="YX1331" s="5"/>
      <c r="YY1331" s="5"/>
      <c r="YZ1331" s="5"/>
      <c r="ZA1331" s="5"/>
      <c r="ZB1331" s="5"/>
      <c r="ZC1331" s="5"/>
      <c r="ZD1331" s="5"/>
      <c r="ZE1331" s="5"/>
      <c r="ZF1331" s="5"/>
      <c r="ZG1331" s="5"/>
      <c r="ZH1331" s="5"/>
      <c r="ZI1331" s="5"/>
      <c r="ZJ1331" s="5"/>
      <c r="ZK1331" s="5"/>
      <c r="ZL1331" s="5"/>
      <c r="ZM1331" s="5"/>
      <c r="ZN1331" s="5"/>
      <c r="ZO1331" s="5"/>
      <c r="ZP1331" s="5"/>
      <c r="ZQ1331" s="5"/>
      <c r="ZR1331" s="5"/>
      <c r="ZS1331" s="5"/>
      <c r="ZT1331" s="5"/>
      <c r="ZU1331" s="5"/>
      <c r="ZV1331" s="5"/>
      <c r="ZW1331" s="5"/>
      <c r="ZX1331" s="5"/>
      <c r="ZY1331" s="5"/>
      <c r="ZZ1331" s="5"/>
      <c r="AAA1331" s="5"/>
      <c r="AAB1331" s="5"/>
      <c r="AAC1331" s="5"/>
      <c r="AAD1331" s="5"/>
      <c r="AAE1331" s="5"/>
      <c r="AAF1331" s="5"/>
      <c r="AAG1331" s="5"/>
      <c r="AAH1331" s="5"/>
      <c r="AAI1331" s="5"/>
      <c r="AAJ1331" s="5"/>
      <c r="AAK1331" s="5"/>
      <c r="AAL1331" s="5"/>
      <c r="AAM1331" s="5"/>
      <c r="AAN1331" s="5"/>
      <c r="AAO1331" s="5"/>
      <c r="AAP1331" s="5"/>
      <c r="AAQ1331" s="5"/>
      <c r="AAR1331" s="5"/>
      <c r="AAS1331" s="5"/>
      <c r="AAT1331" s="5"/>
      <c r="AAU1331" s="5"/>
      <c r="AAV1331" s="5"/>
      <c r="AAW1331" s="5"/>
      <c r="AAX1331" s="5"/>
      <c r="AAY1331" s="5"/>
      <c r="AAZ1331" s="5"/>
      <c r="ABA1331" s="5"/>
      <c r="ABB1331" s="5"/>
      <c r="ABC1331" s="5"/>
      <c r="ABD1331" s="5"/>
      <c r="ABE1331" s="5"/>
      <c r="ABF1331" s="5"/>
      <c r="ABG1331" s="5"/>
      <c r="ABH1331" s="5"/>
      <c r="ABI1331" s="5"/>
      <c r="ABJ1331" s="5"/>
      <c r="ABK1331" s="5"/>
      <c r="ABL1331" s="5"/>
      <c r="ABM1331" s="5"/>
      <c r="ABN1331" s="5"/>
      <c r="ABO1331" s="5"/>
      <c r="ABP1331" s="5"/>
      <c r="ABQ1331" s="5"/>
      <c r="ABR1331" s="5"/>
      <c r="ABS1331" s="5"/>
      <c r="ABT1331" s="5"/>
      <c r="ABU1331" s="5"/>
      <c r="ABV1331" s="5"/>
      <c r="ABW1331" s="5"/>
      <c r="ABX1331" s="5"/>
      <c r="ABY1331" s="5"/>
      <c r="ABZ1331" s="5"/>
      <c r="ACA1331" s="5"/>
      <c r="ACB1331" s="5"/>
      <c r="ACC1331" s="5"/>
      <c r="ACD1331" s="5"/>
      <c r="ACE1331" s="5"/>
      <c r="ACF1331" s="5"/>
      <c r="ACG1331" s="5"/>
      <c r="ACH1331" s="5"/>
      <c r="ACI1331" s="5"/>
      <c r="ACJ1331" s="5"/>
      <c r="ACK1331" s="5"/>
      <c r="ACL1331" s="5"/>
      <c r="ACM1331" s="5"/>
      <c r="ACN1331" s="5"/>
      <c r="ACO1331" s="5"/>
      <c r="ACP1331" s="5"/>
      <c r="ACQ1331" s="5"/>
      <c r="ACR1331" s="5"/>
      <c r="ACS1331" s="5"/>
      <c r="ACT1331" s="5"/>
      <c r="ACU1331" s="5"/>
      <c r="ACV1331" s="5"/>
      <c r="ACW1331" s="5"/>
      <c r="ACX1331" s="5"/>
      <c r="ACY1331" s="5"/>
      <c r="ACZ1331" s="5"/>
      <c r="ADA1331" s="5"/>
      <c r="ADB1331" s="5"/>
      <c r="ADC1331" s="5"/>
      <c r="ADD1331" s="5"/>
      <c r="ADE1331" s="5"/>
      <c r="ADF1331" s="5"/>
      <c r="ADG1331" s="5"/>
      <c r="ADH1331" s="5"/>
      <c r="ADI1331" s="5"/>
      <c r="ADJ1331" s="5"/>
      <c r="ADK1331" s="5"/>
      <c r="ADL1331" s="5"/>
      <c r="ADM1331" s="5"/>
      <c r="ADN1331" s="5"/>
      <c r="ADO1331" s="5"/>
      <c r="ADP1331" s="5"/>
      <c r="ADQ1331" s="5"/>
      <c r="ADR1331" s="5"/>
      <c r="ADS1331" s="5"/>
      <c r="ADT1331" s="5"/>
      <c r="ADU1331" s="5"/>
      <c r="ADV1331" s="5"/>
      <c r="ADW1331" s="5"/>
      <c r="ADX1331" s="5"/>
      <c r="ADY1331" s="5"/>
      <c r="ADZ1331" s="5"/>
      <c r="AEA1331" s="5"/>
      <c r="AEB1331" s="5"/>
      <c r="AEC1331" s="5"/>
      <c r="AED1331" s="5"/>
      <c r="AEE1331" s="5"/>
      <c r="AEF1331" s="5"/>
      <c r="AEG1331" s="5"/>
      <c r="AEH1331" s="5"/>
      <c r="AEI1331" s="5"/>
      <c r="AEJ1331" s="5"/>
      <c r="AEK1331" s="5"/>
      <c r="AEL1331" s="5"/>
      <c r="AEM1331" s="5"/>
      <c r="AEN1331" s="5"/>
      <c r="AEO1331" s="5"/>
      <c r="AEP1331" s="5"/>
      <c r="AEQ1331" s="5"/>
      <c r="AER1331" s="5"/>
      <c r="AES1331" s="5"/>
      <c r="AET1331" s="5"/>
      <c r="AEU1331" s="5"/>
      <c r="AEV1331" s="5"/>
      <c r="AEW1331" s="5"/>
      <c r="AEX1331" s="5"/>
      <c r="AEY1331" s="5"/>
      <c r="AEZ1331" s="5"/>
      <c r="AFA1331" s="5"/>
      <c r="AFB1331" s="5"/>
      <c r="AFC1331" s="5"/>
      <c r="AFD1331" s="5"/>
      <c r="AFE1331" s="5"/>
      <c r="AFF1331" s="5"/>
      <c r="AFG1331" s="5"/>
      <c r="AFH1331" s="5"/>
      <c r="AFI1331" s="5"/>
      <c r="AFJ1331" s="5"/>
      <c r="AFK1331" s="5"/>
      <c r="AFL1331" s="5"/>
      <c r="AFM1331" s="5"/>
      <c r="AFN1331" s="5"/>
      <c r="AFO1331" s="5"/>
      <c r="AFP1331" s="5"/>
      <c r="AFQ1331" s="5"/>
      <c r="AFR1331" s="5"/>
      <c r="AFS1331" s="5"/>
      <c r="AFT1331" s="5"/>
      <c r="AFU1331" s="5"/>
      <c r="AFV1331" s="5"/>
      <c r="AFW1331" s="5"/>
      <c r="AFX1331" s="5"/>
      <c r="AFY1331" s="5"/>
      <c r="AFZ1331" s="5"/>
      <c r="AGA1331" s="5"/>
      <c r="AGB1331" s="5"/>
      <c r="AGC1331" s="5"/>
      <c r="AGD1331" s="5"/>
      <c r="AGE1331" s="5"/>
      <c r="AGF1331" s="5"/>
      <c r="AGG1331" s="5"/>
      <c r="AGH1331" s="5"/>
      <c r="AGI1331" s="5"/>
      <c r="AGJ1331" s="5"/>
      <c r="AGK1331" s="5"/>
      <c r="AGL1331" s="5"/>
      <c r="AGM1331" s="5"/>
      <c r="AGN1331" s="5"/>
      <c r="AGO1331" s="5"/>
      <c r="AGP1331" s="5"/>
      <c r="AGQ1331" s="5"/>
      <c r="AGR1331" s="5"/>
      <c r="AGS1331" s="5"/>
      <c r="AGT1331" s="5"/>
      <c r="AGU1331" s="5"/>
      <c r="AGV1331" s="5"/>
      <c r="AGW1331" s="5"/>
      <c r="AGX1331" s="5"/>
      <c r="AGY1331" s="5"/>
      <c r="AGZ1331" s="5"/>
      <c r="AHA1331" s="5"/>
      <c r="AHB1331" s="5"/>
      <c r="AHC1331" s="5"/>
      <c r="AHD1331" s="5"/>
      <c r="AHE1331" s="5"/>
      <c r="AHF1331" s="5"/>
      <c r="AHG1331" s="5"/>
      <c r="AHH1331" s="5"/>
      <c r="AHI1331" s="5"/>
      <c r="AHJ1331" s="5"/>
      <c r="AHK1331" s="5"/>
      <c r="AHL1331" s="5"/>
      <c r="AHM1331" s="5"/>
      <c r="AHN1331" s="5"/>
      <c r="AHO1331" s="5"/>
      <c r="AHP1331" s="5"/>
      <c r="AHQ1331" s="5"/>
      <c r="AHR1331" s="5"/>
      <c r="AHS1331" s="5"/>
      <c r="AHT1331" s="5"/>
      <c r="AHU1331" s="5"/>
      <c r="AHV1331" s="5"/>
      <c r="AHW1331" s="5"/>
      <c r="AHX1331" s="5"/>
      <c r="AHY1331" s="5"/>
      <c r="AHZ1331" s="5"/>
      <c r="AIA1331" s="5"/>
      <c r="AIB1331" s="5"/>
      <c r="AIC1331" s="5"/>
      <c r="AID1331" s="5"/>
      <c r="AIE1331" s="5"/>
      <c r="AIF1331" s="5"/>
      <c r="AIG1331" s="5"/>
      <c r="AIH1331" s="5"/>
      <c r="AII1331" s="5"/>
      <c r="AIJ1331" s="5"/>
      <c r="AIK1331" s="5"/>
      <c r="AIL1331" s="5"/>
      <c r="AIM1331" s="5"/>
      <c r="AIN1331" s="5"/>
      <c r="AIO1331" s="5"/>
      <c r="AIP1331" s="5"/>
      <c r="AIQ1331" s="5"/>
      <c r="AIR1331" s="5"/>
      <c r="AIS1331" s="5"/>
      <c r="AIT1331" s="5"/>
      <c r="AIU1331" s="5"/>
      <c r="AIV1331" s="5"/>
      <c r="AIW1331" s="5"/>
      <c r="AIX1331" s="5"/>
      <c r="AIY1331" s="5"/>
      <c r="AIZ1331" s="5"/>
      <c r="AJA1331" s="5"/>
      <c r="AJB1331" s="5"/>
      <c r="AJC1331" s="5"/>
      <c r="AJD1331" s="5"/>
      <c r="AJE1331" s="5"/>
      <c r="AJF1331" s="5"/>
      <c r="AJG1331" s="5"/>
      <c r="AJH1331" s="5"/>
      <c r="AJI1331" s="5"/>
      <c r="AJJ1331" s="5"/>
      <c r="AJK1331" s="5"/>
      <c r="AJL1331" s="5"/>
      <c r="AJM1331" s="5"/>
      <c r="AJN1331" s="5"/>
      <c r="AJO1331" s="5"/>
      <c r="AJP1331" s="5"/>
      <c r="AJQ1331" s="5"/>
      <c r="AJR1331" s="5"/>
      <c r="AJS1331" s="5"/>
      <c r="AJT1331" s="5"/>
      <c r="AJU1331" s="5"/>
      <c r="AJV1331" s="5"/>
      <c r="AJW1331" s="5"/>
      <c r="AJX1331" s="5"/>
      <c r="AJY1331" s="5"/>
      <c r="AJZ1331" s="5"/>
      <c r="AKA1331" s="5"/>
      <c r="AKB1331" s="5"/>
      <c r="AKC1331" s="5"/>
      <c r="AKD1331" s="5"/>
      <c r="AKE1331" s="5"/>
      <c r="AKF1331" s="5"/>
      <c r="AKG1331" s="5"/>
      <c r="AKH1331" s="5"/>
      <c r="AKI1331" s="5"/>
      <c r="AKJ1331" s="5"/>
      <c r="AKK1331" s="5"/>
      <c r="AKL1331" s="5"/>
      <c r="AKM1331" s="5"/>
      <c r="AKN1331" s="5"/>
      <c r="AKO1331" s="5"/>
      <c r="AKP1331" s="5"/>
      <c r="AKQ1331" s="5"/>
      <c r="AKR1331" s="5"/>
      <c r="AKS1331" s="5"/>
      <c r="AKT1331" s="5"/>
      <c r="AKU1331" s="5"/>
      <c r="AKV1331" s="5"/>
      <c r="AKW1331" s="5"/>
      <c r="AKX1331" s="5"/>
      <c r="AKY1331" s="5"/>
      <c r="AKZ1331" s="5"/>
      <c r="ALA1331" s="5"/>
      <c r="ALB1331" s="5"/>
      <c r="ALC1331" s="5"/>
      <c r="ALD1331" s="5"/>
      <c r="ALE1331" s="5"/>
      <c r="ALF1331" s="5"/>
      <c r="ALG1331" s="5"/>
      <c r="ALH1331" s="5"/>
      <c r="ALI1331" s="5"/>
      <c r="ALJ1331" s="5"/>
      <c r="ALK1331" s="5"/>
      <c r="ALL1331" s="5"/>
      <c r="ALM1331" s="5"/>
      <c r="ALN1331" s="5"/>
      <c r="ALO1331" s="5"/>
      <c r="ALP1331" s="5"/>
      <c r="ALQ1331" s="5"/>
      <c r="ALR1331" s="5"/>
      <c r="ALS1331" s="5"/>
      <c r="ALT1331" s="5"/>
      <c r="ALU1331" s="5"/>
      <c r="ALV1331" s="5"/>
      <c r="ALW1331" s="5"/>
      <c r="ALX1331" s="5"/>
      <c r="ALY1331" s="5"/>
      <c r="ALZ1331" s="5"/>
      <c r="AMA1331" s="5"/>
      <c r="AMB1331" s="5"/>
      <c r="AMC1331" s="5"/>
      <c r="AMD1331" s="5"/>
      <c r="AME1331" s="5"/>
      <c r="AMF1331" s="5"/>
      <c r="AMG1331" s="5"/>
      <c r="AMH1331" s="5"/>
      <c r="AMI1331" s="5"/>
      <c r="AMJ1331" s="5"/>
      <c r="AMK1331" s="5"/>
      <c r="AML1331" s="5"/>
      <c r="AMM1331" s="5"/>
      <c r="AMN1331" s="5"/>
      <c r="AMO1331" s="5"/>
      <c r="AMP1331" s="5"/>
      <c r="AMQ1331" s="5"/>
      <c r="AMR1331" s="5"/>
      <c r="AMS1331" s="5"/>
      <c r="AMT1331" s="5"/>
      <c r="AMU1331" s="5"/>
      <c r="AMV1331" s="5"/>
      <c r="AMW1331" s="5"/>
      <c r="AMX1331" s="5"/>
      <c r="AMY1331" s="5"/>
      <c r="AMZ1331" s="5"/>
      <c r="ANA1331" s="5"/>
      <c r="ANB1331" s="5"/>
      <c r="ANC1331" s="5"/>
      <c r="AND1331" s="5"/>
      <c r="ANE1331" s="5"/>
      <c r="ANF1331" s="5"/>
      <c r="ANG1331" s="5"/>
      <c r="ANH1331" s="5"/>
      <c r="ANI1331" s="5"/>
      <c r="ANJ1331" s="5"/>
      <c r="ANK1331" s="5"/>
      <c r="ANL1331" s="5"/>
      <c r="ANM1331" s="5"/>
      <c r="ANN1331" s="5"/>
      <c r="ANO1331" s="5"/>
      <c r="ANP1331" s="5"/>
      <c r="ANQ1331" s="5"/>
      <c r="ANR1331" s="5"/>
      <c r="ANS1331" s="5"/>
      <c r="ANT1331" s="5"/>
      <c r="ANU1331" s="5"/>
      <c r="ANV1331" s="5"/>
      <c r="ANW1331" s="5"/>
      <c r="ANX1331" s="5"/>
      <c r="ANY1331" s="5"/>
      <c r="ANZ1331" s="5"/>
      <c r="AOA1331" s="5"/>
      <c r="AOB1331" s="5"/>
      <c r="AOC1331" s="5"/>
      <c r="AOD1331" s="5"/>
      <c r="AOE1331" s="5"/>
      <c r="AOF1331" s="5"/>
      <c r="AOG1331" s="5"/>
      <c r="AOH1331" s="5"/>
      <c r="AOI1331" s="5"/>
      <c r="AOJ1331" s="5"/>
      <c r="AOK1331" s="5"/>
      <c r="AOL1331" s="5"/>
      <c r="AOM1331" s="5"/>
      <c r="AON1331" s="5"/>
      <c r="AOO1331" s="5"/>
      <c r="AOP1331" s="5"/>
      <c r="AOQ1331" s="5"/>
      <c r="AOR1331" s="5"/>
      <c r="AOS1331" s="5"/>
      <c r="AOT1331" s="5"/>
      <c r="AOU1331" s="5"/>
      <c r="AOV1331" s="5"/>
      <c r="AOW1331" s="5"/>
      <c r="AOX1331" s="5"/>
      <c r="AOY1331" s="5"/>
      <c r="AOZ1331" s="5"/>
      <c r="APA1331" s="5"/>
      <c r="APB1331" s="5"/>
      <c r="APC1331" s="5"/>
      <c r="APD1331" s="5"/>
      <c r="APE1331" s="5"/>
      <c r="APF1331" s="5"/>
      <c r="APG1331" s="5"/>
      <c r="APH1331" s="5"/>
      <c r="API1331" s="5"/>
      <c r="APJ1331" s="5"/>
      <c r="APK1331" s="5"/>
      <c r="APL1331" s="5"/>
      <c r="APM1331" s="5"/>
      <c r="APN1331" s="5"/>
      <c r="APO1331" s="5"/>
      <c r="APP1331" s="5"/>
      <c r="APQ1331" s="5"/>
      <c r="APR1331" s="5"/>
      <c r="APS1331" s="5"/>
      <c r="APT1331" s="5"/>
      <c r="APU1331" s="5"/>
      <c r="APV1331" s="5"/>
      <c r="APW1331" s="5"/>
      <c r="APX1331" s="5"/>
      <c r="APY1331" s="5"/>
      <c r="APZ1331" s="5"/>
      <c r="AQA1331" s="5"/>
      <c r="AQB1331" s="5"/>
      <c r="AQC1331" s="5"/>
      <c r="AQD1331" s="5"/>
      <c r="AQE1331" s="5"/>
      <c r="AQF1331" s="5"/>
      <c r="AQG1331" s="5"/>
      <c r="AQH1331" s="5"/>
      <c r="AQI1331" s="5"/>
      <c r="AQJ1331" s="5"/>
      <c r="AQK1331" s="5"/>
      <c r="AQL1331" s="5"/>
      <c r="AQM1331" s="5"/>
      <c r="AQN1331" s="5"/>
      <c r="AQO1331" s="5"/>
      <c r="AQP1331" s="5"/>
      <c r="AQQ1331" s="5"/>
      <c r="AQR1331" s="5"/>
      <c r="AQS1331" s="5"/>
      <c r="AQT1331" s="5"/>
      <c r="AQU1331" s="5"/>
      <c r="AQV1331" s="5"/>
      <c r="AQW1331" s="5"/>
      <c r="AQX1331" s="5"/>
      <c r="AQY1331" s="5"/>
      <c r="AQZ1331" s="5"/>
      <c r="ARA1331" s="5"/>
      <c r="ARB1331" s="5"/>
      <c r="ARC1331" s="5"/>
      <c r="ARD1331" s="5"/>
      <c r="ARE1331" s="5"/>
      <c r="ARF1331" s="5"/>
      <c r="ARG1331" s="5"/>
      <c r="ARH1331" s="5"/>
      <c r="ARI1331" s="5"/>
      <c r="ARJ1331" s="5"/>
      <c r="ARK1331" s="5"/>
      <c r="ARL1331" s="5"/>
      <c r="ARM1331" s="5"/>
      <c r="ARN1331" s="5"/>
      <c r="ARO1331" s="5"/>
      <c r="ARP1331" s="5"/>
      <c r="ARQ1331" s="5"/>
      <c r="ARR1331" s="5"/>
      <c r="ARS1331" s="5"/>
      <c r="ART1331" s="5"/>
      <c r="ARU1331" s="5"/>
      <c r="ARV1331" s="5"/>
      <c r="ARW1331" s="5"/>
      <c r="ARX1331" s="5"/>
      <c r="ARY1331" s="5"/>
      <c r="ARZ1331" s="5"/>
      <c r="ASA1331" s="5"/>
      <c r="ASB1331" s="5"/>
      <c r="ASC1331" s="5"/>
      <c r="ASD1331" s="5"/>
      <c r="ASE1331" s="5"/>
      <c r="ASF1331" s="5"/>
      <c r="ASG1331" s="5"/>
      <c r="ASH1331" s="5"/>
      <c r="ASI1331" s="5"/>
      <c r="ASJ1331" s="5"/>
      <c r="ASK1331" s="5"/>
      <c r="ASL1331" s="5"/>
      <c r="ASM1331" s="5"/>
      <c r="ASN1331" s="5"/>
      <c r="ASO1331" s="5"/>
      <c r="ASP1331" s="5"/>
      <c r="ASQ1331" s="5"/>
      <c r="ASR1331" s="5"/>
      <c r="ASS1331" s="5"/>
      <c r="AST1331" s="5"/>
      <c r="ASU1331" s="5"/>
      <c r="ASV1331" s="5"/>
      <c r="ASW1331" s="5"/>
      <c r="ASX1331" s="5"/>
      <c r="ASY1331" s="5"/>
      <c r="ASZ1331" s="5"/>
      <c r="ATA1331" s="5"/>
      <c r="ATB1331" s="5"/>
      <c r="ATC1331" s="5"/>
      <c r="ATD1331" s="5"/>
      <c r="ATE1331" s="5"/>
      <c r="ATF1331" s="5"/>
      <c r="ATG1331" s="5"/>
      <c r="ATH1331" s="5"/>
      <c r="ATI1331" s="5"/>
      <c r="ATJ1331" s="5"/>
      <c r="ATK1331" s="5"/>
      <c r="ATL1331" s="5"/>
      <c r="ATM1331" s="5"/>
      <c r="ATN1331" s="5"/>
      <c r="ATO1331" s="5"/>
      <c r="ATP1331" s="5"/>
      <c r="ATQ1331" s="5"/>
      <c r="ATR1331" s="5"/>
      <c r="ATS1331" s="5"/>
      <c r="ATT1331" s="5"/>
      <c r="ATU1331" s="5"/>
      <c r="ATV1331" s="5"/>
      <c r="ATW1331" s="5"/>
      <c r="ATX1331" s="5"/>
      <c r="ATY1331" s="5"/>
      <c r="ATZ1331" s="5"/>
      <c r="AUA1331" s="5"/>
      <c r="AUB1331" s="5"/>
      <c r="AUC1331" s="5"/>
      <c r="AUD1331" s="5"/>
      <c r="AUE1331" s="5"/>
      <c r="AUF1331" s="5"/>
      <c r="AUG1331" s="5"/>
      <c r="AUH1331" s="5"/>
      <c r="AUI1331" s="5"/>
      <c r="AUJ1331" s="5"/>
      <c r="AUK1331" s="5"/>
      <c r="AUL1331" s="5"/>
      <c r="AUM1331" s="5"/>
      <c r="AUN1331" s="5"/>
      <c r="AUO1331" s="5"/>
      <c r="AUP1331" s="5"/>
      <c r="AUQ1331" s="5"/>
      <c r="AUR1331" s="5"/>
      <c r="AUS1331" s="5"/>
      <c r="AUT1331" s="5"/>
      <c r="AUU1331" s="5"/>
      <c r="AUV1331" s="5"/>
      <c r="AUW1331" s="5"/>
      <c r="AUX1331" s="5"/>
      <c r="AUY1331" s="5"/>
      <c r="AUZ1331" s="5"/>
      <c r="AVA1331" s="5"/>
      <c r="AVB1331" s="5"/>
      <c r="AVC1331" s="5"/>
      <c r="AVD1331" s="5"/>
      <c r="AVE1331" s="5"/>
      <c r="AVF1331" s="5"/>
      <c r="AVG1331" s="5"/>
      <c r="AVH1331" s="5"/>
      <c r="AVI1331" s="5"/>
      <c r="AVJ1331" s="5"/>
      <c r="AVK1331" s="5"/>
      <c r="AVL1331" s="5"/>
      <c r="AVM1331" s="5"/>
      <c r="AVN1331" s="5"/>
      <c r="AVO1331" s="5"/>
      <c r="AVP1331" s="5"/>
      <c r="AVQ1331" s="5"/>
      <c r="AVR1331" s="5"/>
      <c r="AVS1331" s="5"/>
      <c r="AVT1331" s="5"/>
      <c r="AVU1331" s="5"/>
      <c r="AVV1331" s="5"/>
      <c r="AVW1331" s="5"/>
      <c r="AVX1331" s="5"/>
      <c r="AVY1331" s="5"/>
      <c r="AVZ1331" s="5"/>
      <c r="AWA1331" s="5"/>
      <c r="AWB1331" s="5"/>
      <c r="AWC1331" s="5"/>
      <c r="AWD1331" s="5"/>
      <c r="AWE1331" s="5"/>
      <c r="AWF1331" s="5"/>
      <c r="AWG1331" s="5"/>
      <c r="AWH1331" s="5"/>
      <c r="AWI1331" s="5"/>
      <c r="AWJ1331" s="5"/>
      <c r="AWK1331" s="5"/>
      <c r="AWL1331" s="5"/>
      <c r="AWM1331" s="5"/>
      <c r="AWN1331" s="5"/>
      <c r="AWO1331" s="5"/>
      <c r="AWP1331" s="5"/>
      <c r="AWQ1331" s="5"/>
      <c r="AWR1331" s="5"/>
      <c r="AWS1331" s="5"/>
      <c r="AWT1331" s="5"/>
      <c r="AWU1331" s="5"/>
      <c r="AWV1331" s="5"/>
      <c r="AWW1331" s="5"/>
      <c r="AWX1331" s="5"/>
      <c r="AWY1331" s="5"/>
      <c r="AWZ1331" s="5"/>
      <c r="AXA1331" s="5"/>
      <c r="AXB1331" s="5"/>
      <c r="AXC1331" s="5"/>
      <c r="AXD1331" s="5"/>
      <c r="AXE1331" s="5"/>
      <c r="AXF1331" s="5"/>
      <c r="AXG1331" s="5"/>
      <c r="AXH1331" s="5"/>
      <c r="AXI1331" s="5"/>
      <c r="AXJ1331" s="5"/>
      <c r="AXK1331" s="5"/>
      <c r="AXL1331" s="5"/>
      <c r="AXM1331" s="5"/>
      <c r="AXN1331" s="5"/>
      <c r="AXO1331" s="5"/>
      <c r="AXP1331" s="5"/>
      <c r="AXQ1331" s="5"/>
      <c r="AXR1331" s="5"/>
      <c r="AXS1331" s="5"/>
      <c r="AXT1331" s="5"/>
      <c r="AXU1331" s="5"/>
      <c r="AXV1331" s="5"/>
      <c r="AXW1331" s="5"/>
      <c r="AXX1331" s="5"/>
      <c r="AXY1331" s="5"/>
      <c r="AXZ1331" s="5"/>
      <c r="AYA1331" s="5"/>
      <c r="AYB1331" s="5"/>
      <c r="AYC1331" s="5"/>
      <c r="AYD1331" s="5"/>
      <c r="AYE1331" s="5"/>
      <c r="AYF1331" s="5"/>
      <c r="AYG1331" s="5"/>
      <c r="AYH1331" s="5"/>
      <c r="AYI1331" s="5"/>
      <c r="AYJ1331" s="5"/>
      <c r="AYK1331" s="5"/>
      <c r="AYL1331" s="5"/>
      <c r="AYM1331" s="5"/>
      <c r="AYN1331" s="5"/>
      <c r="AYO1331" s="5"/>
      <c r="AYP1331" s="5"/>
      <c r="AYQ1331" s="5"/>
      <c r="AYR1331" s="5"/>
      <c r="AYS1331" s="5"/>
      <c r="AYT1331" s="5"/>
      <c r="AYU1331" s="5"/>
      <c r="AYV1331" s="5"/>
      <c r="AYW1331" s="5"/>
      <c r="AYX1331" s="5"/>
      <c r="AYY1331" s="5"/>
      <c r="AYZ1331" s="5"/>
      <c r="AZA1331" s="5"/>
      <c r="AZB1331" s="5"/>
      <c r="AZC1331" s="5"/>
      <c r="AZD1331" s="5"/>
      <c r="AZE1331" s="5"/>
      <c r="AZF1331" s="5"/>
      <c r="AZG1331" s="5"/>
      <c r="AZH1331" s="5"/>
      <c r="AZI1331" s="5"/>
      <c r="AZJ1331" s="5"/>
      <c r="AZK1331" s="5"/>
      <c r="AZL1331" s="5"/>
      <c r="AZM1331" s="5"/>
      <c r="AZN1331" s="5"/>
      <c r="AZO1331" s="5"/>
      <c r="AZP1331" s="5"/>
      <c r="AZQ1331" s="5"/>
      <c r="AZR1331" s="5"/>
      <c r="AZS1331" s="5"/>
      <c r="AZT1331" s="5"/>
      <c r="AZU1331" s="5"/>
      <c r="AZV1331" s="5"/>
      <c r="AZW1331" s="5"/>
      <c r="AZX1331" s="5"/>
      <c r="AZY1331" s="5"/>
      <c r="AZZ1331" s="5"/>
      <c r="BAA1331" s="5"/>
      <c r="BAB1331" s="5"/>
      <c r="BAC1331" s="5"/>
      <c r="BAD1331" s="5"/>
      <c r="BAE1331" s="5"/>
      <c r="BAF1331" s="5"/>
      <c r="BAG1331" s="5"/>
      <c r="BAH1331" s="5"/>
      <c r="BAI1331" s="5"/>
      <c r="BAJ1331" s="5"/>
      <c r="BAK1331" s="5"/>
      <c r="BAL1331" s="5"/>
      <c r="BAM1331" s="5"/>
      <c r="BAN1331" s="5"/>
      <c r="BAO1331" s="5"/>
      <c r="BAP1331" s="5"/>
      <c r="BAQ1331" s="5"/>
      <c r="BAR1331" s="5"/>
      <c r="BAS1331" s="5"/>
      <c r="BAT1331" s="5"/>
      <c r="BAU1331" s="5"/>
      <c r="BAV1331" s="5"/>
      <c r="BAW1331" s="5"/>
      <c r="BAX1331" s="5"/>
      <c r="BAY1331" s="5"/>
      <c r="BAZ1331" s="5"/>
      <c r="BBA1331" s="5"/>
      <c r="BBB1331" s="5"/>
      <c r="BBC1331" s="5"/>
      <c r="BBD1331" s="5"/>
      <c r="BBE1331" s="5"/>
      <c r="BBF1331" s="5"/>
      <c r="BBG1331" s="5"/>
      <c r="BBH1331" s="5"/>
      <c r="BBI1331" s="5"/>
      <c r="BBJ1331" s="5"/>
      <c r="BBK1331" s="5"/>
      <c r="BBL1331" s="5"/>
      <c r="BBM1331" s="5"/>
      <c r="BBN1331" s="5"/>
      <c r="BBO1331" s="5"/>
      <c r="BBP1331" s="5"/>
      <c r="BBQ1331" s="5"/>
      <c r="BBR1331" s="5"/>
      <c r="BBS1331" s="5"/>
      <c r="BBT1331" s="5"/>
      <c r="BBU1331" s="5"/>
      <c r="BBV1331" s="5"/>
      <c r="BBW1331" s="5"/>
      <c r="BBX1331" s="5"/>
      <c r="BBY1331" s="5"/>
      <c r="BBZ1331" s="5"/>
      <c r="BCA1331" s="5"/>
      <c r="BCB1331" s="5"/>
      <c r="BCC1331" s="5"/>
      <c r="BCD1331" s="5"/>
      <c r="BCE1331" s="5"/>
      <c r="BCF1331" s="5"/>
      <c r="BCG1331" s="5"/>
      <c r="BCH1331" s="5"/>
      <c r="BCI1331" s="5"/>
      <c r="BCJ1331" s="5"/>
      <c r="BCK1331" s="5"/>
      <c r="BCL1331" s="5"/>
      <c r="BCM1331" s="5"/>
      <c r="BCN1331" s="5"/>
      <c r="BCO1331" s="5"/>
      <c r="BCP1331" s="5"/>
      <c r="BCQ1331" s="5"/>
      <c r="BCR1331" s="5"/>
      <c r="BCS1331" s="5"/>
      <c r="BCT1331" s="5"/>
      <c r="BCU1331" s="5"/>
      <c r="BCV1331" s="5"/>
      <c r="BCW1331" s="5"/>
      <c r="BCX1331" s="5"/>
      <c r="BCY1331" s="5"/>
      <c r="BCZ1331" s="5"/>
      <c r="BDA1331" s="5"/>
      <c r="BDB1331" s="5"/>
      <c r="BDC1331" s="5"/>
      <c r="BDD1331" s="5"/>
      <c r="BDE1331" s="5"/>
      <c r="BDF1331" s="5"/>
      <c r="BDG1331" s="5"/>
      <c r="BDH1331" s="5"/>
      <c r="BDI1331" s="5"/>
      <c r="BDJ1331" s="5"/>
      <c r="BDK1331" s="5"/>
      <c r="BDL1331" s="5"/>
      <c r="BDM1331" s="5"/>
      <c r="BDN1331" s="5"/>
      <c r="BDO1331" s="5"/>
      <c r="BDP1331" s="5"/>
      <c r="BDQ1331" s="5"/>
      <c r="BDR1331" s="5"/>
      <c r="BDS1331" s="5"/>
      <c r="BDT1331" s="5"/>
      <c r="BDU1331" s="5"/>
      <c r="BDV1331" s="5"/>
      <c r="BDW1331" s="5"/>
      <c r="BDX1331" s="5"/>
      <c r="BDY1331" s="5"/>
      <c r="BDZ1331" s="5"/>
      <c r="BEA1331" s="5"/>
      <c r="BEB1331" s="5"/>
      <c r="BEC1331" s="5"/>
      <c r="BED1331" s="5"/>
      <c r="BEE1331" s="5"/>
      <c r="BEF1331" s="5"/>
      <c r="BEG1331" s="5"/>
      <c r="BEH1331" s="5"/>
      <c r="BEI1331" s="5"/>
      <c r="BEJ1331" s="5"/>
      <c r="BEK1331" s="5"/>
      <c r="BEL1331" s="5"/>
      <c r="BEM1331" s="5"/>
      <c r="BEN1331" s="5"/>
      <c r="BEO1331" s="5"/>
      <c r="BEP1331" s="5"/>
      <c r="BEQ1331" s="5"/>
      <c r="BER1331" s="5"/>
      <c r="BES1331" s="5"/>
      <c r="BET1331" s="5"/>
      <c r="BEU1331" s="5"/>
      <c r="BEV1331" s="5"/>
      <c r="BEW1331" s="5"/>
      <c r="BEX1331" s="5"/>
      <c r="BEY1331" s="5"/>
      <c r="BEZ1331" s="5"/>
      <c r="BFA1331" s="5"/>
      <c r="BFB1331" s="5"/>
      <c r="BFC1331" s="5"/>
      <c r="BFD1331" s="5"/>
      <c r="BFE1331" s="5"/>
      <c r="BFF1331" s="5"/>
      <c r="BFG1331" s="5"/>
      <c r="BFH1331" s="5"/>
      <c r="BFI1331" s="5"/>
      <c r="BFJ1331" s="5"/>
      <c r="BFK1331" s="5"/>
      <c r="BFL1331" s="5"/>
      <c r="BFM1331" s="5"/>
      <c r="BFN1331" s="5"/>
      <c r="BFO1331" s="5"/>
      <c r="BFP1331" s="5"/>
      <c r="BFQ1331" s="5"/>
      <c r="BFR1331" s="5"/>
      <c r="BFS1331" s="5"/>
      <c r="BFT1331" s="5"/>
      <c r="BFU1331" s="5"/>
      <c r="BFV1331" s="5"/>
      <c r="BFW1331" s="5"/>
      <c r="BFX1331" s="5"/>
      <c r="BFY1331" s="5"/>
      <c r="BFZ1331" s="5"/>
      <c r="BGA1331" s="5"/>
      <c r="BGB1331" s="5"/>
      <c r="BGC1331" s="5"/>
      <c r="BGD1331" s="5"/>
      <c r="BGE1331" s="5"/>
      <c r="BGF1331" s="5"/>
      <c r="BGG1331" s="5"/>
      <c r="BGH1331" s="5"/>
      <c r="BGI1331" s="5"/>
      <c r="BGJ1331" s="5"/>
      <c r="BGK1331" s="5"/>
      <c r="BGL1331" s="5"/>
      <c r="BGM1331" s="5"/>
      <c r="BGN1331" s="5"/>
      <c r="BGO1331" s="5"/>
      <c r="BGP1331" s="5"/>
      <c r="BGQ1331" s="5"/>
      <c r="BGR1331" s="5"/>
      <c r="BGS1331" s="5"/>
      <c r="BGT1331" s="5"/>
      <c r="BGU1331" s="5"/>
      <c r="BGV1331" s="5"/>
      <c r="BGW1331" s="5"/>
      <c r="BGX1331" s="5"/>
      <c r="BGY1331" s="5"/>
      <c r="BGZ1331" s="5"/>
      <c r="BHA1331" s="5"/>
      <c r="BHB1331" s="5"/>
      <c r="BHC1331" s="5"/>
      <c r="BHD1331" s="5"/>
      <c r="BHE1331" s="5"/>
      <c r="BHF1331" s="5"/>
      <c r="BHG1331" s="5"/>
      <c r="BHH1331" s="5"/>
      <c r="BHI1331" s="5"/>
      <c r="BHJ1331" s="5"/>
      <c r="BHK1331" s="5"/>
      <c r="BHL1331" s="5"/>
      <c r="BHM1331" s="5"/>
      <c r="BHN1331" s="5"/>
      <c r="BHO1331" s="5"/>
      <c r="BHP1331" s="5"/>
      <c r="BHQ1331" s="5"/>
      <c r="BHR1331" s="5"/>
      <c r="BHS1331" s="5"/>
      <c r="BHT1331" s="5"/>
      <c r="BHU1331" s="5"/>
      <c r="BHV1331" s="5"/>
      <c r="BHW1331" s="5"/>
      <c r="BHX1331" s="5"/>
      <c r="BHY1331" s="5"/>
      <c r="BHZ1331" s="5"/>
      <c r="BIA1331" s="5"/>
      <c r="BIB1331" s="5"/>
      <c r="BIC1331" s="5"/>
      <c r="BID1331" s="5"/>
      <c r="BIE1331" s="5"/>
      <c r="BIF1331" s="5"/>
      <c r="BIG1331" s="5"/>
      <c r="BIH1331" s="5"/>
      <c r="BII1331" s="5"/>
      <c r="BIJ1331" s="5"/>
      <c r="BIK1331" s="5"/>
      <c r="BIL1331" s="5"/>
      <c r="BIM1331" s="5"/>
      <c r="BIN1331" s="5"/>
      <c r="BIO1331" s="5"/>
      <c r="BIP1331" s="5"/>
      <c r="BIQ1331" s="5"/>
      <c r="BIR1331" s="5"/>
      <c r="BIS1331" s="5"/>
      <c r="BIT1331" s="5"/>
      <c r="BIU1331" s="5"/>
      <c r="BIV1331" s="5"/>
      <c r="BIW1331" s="5"/>
      <c r="BIX1331" s="5"/>
      <c r="BIY1331" s="5"/>
      <c r="BIZ1331" s="5"/>
      <c r="BJA1331" s="5"/>
      <c r="BJB1331" s="5"/>
      <c r="BJC1331" s="5"/>
      <c r="BJD1331" s="5"/>
      <c r="BJE1331" s="5"/>
      <c r="BJF1331" s="5"/>
      <c r="BJG1331" s="5"/>
      <c r="BJH1331" s="5"/>
      <c r="BJI1331" s="5"/>
      <c r="BJJ1331" s="5"/>
      <c r="BJK1331" s="5"/>
      <c r="BJL1331" s="5"/>
      <c r="BJM1331" s="5"/>
      <c r="BJN1331" s="5"/>
      <c r="BJO1331" s="5"/>
      <c r="BJP1331" s="5"/>
      <c r="BJQ1331" s="5"/>
      <c r="BJR1331" s="5"/>
      <c r="BJS1331" s="5"/>
      <c r="BJT1331" s="5"/>
      <c r="BJU1331" s="5"/>
      <c r="BJV1331" s="5"/>
      <c r="BJW1331" s="5"/>
      <c r="BJX1331" s="5"/>
      <c r="BJY1331" s="5"/>
      <c r="BJZ1331" s="5"/>
      <c r="BKA1331" s="5"/>
      <c r="BKB1331" s="5"/>
      <c r="BKC1331" s="5"/>
      <c r="BKD1331" s="5"/>
      <c r="BKE1331" s="5"/>
      <c r="BKF1331" s="5"/>
      <c r="BKG1331" s="5"/>
      <c r="BKH1331" s="5"/>
      <c r="BKI1331" s="5"/>
      <c r="BKJ1331" s="5"/>
      <c r="BKK1331" s="5"/>
      <c r="BKL1331" s="5"/>
      <c r="BKM1331" s="5"/>
      <c r="BKN1331" s="5"/>
      <c r="BKO1331" s="5"/>
      <c r="BKP1331" s="5"/>
      <c r="BKQ1331" s="5"/>
      <c r="BKR1331" s="5"/>
      <c r="BKS1331" s="5"/>
      <c r="BKT1331" s="5"/>
      <c r="BKU1331" s="5"/>
      <c r="BKV1331" s="5"/>
      <c r="BKW1331" s="5"/>
      <c r="BKX1331" s="5"/>
      <c r="BKY1331" s="5"/>
      <c r="BKZ1331" s="5"/>
      <c r="BLA1331" s="5"/>
      <c r="BLB1331" s="5"/>
      <c r="BLC1331" s="5"/>
      <c r="BLD1331" s="5"/>
      <c r="BLE1331" s="5"/>
      <c r="BLF1331" s="5"/>
      <c r="BLG1331" s="5"/>
      <c r="BLH1331" s="5"/>
      <c r="BLI1331" s="5"/>
      <c r="BLJ1331" s="5"/>
      <c r="BLK1331" s="5"/>
      <c r="BLL1331" s="5"/>
      <c r="BLM1331" s="5"/>
      <c r="BLN1331" s="5"/>
      <c r="BLO1331" s="5"/>
      <c r="BLP1331" s="5"/>
      <c r="BLQ1331" s="5"/>
      <c r="BLR1331" s="5"/>
      <c r="BLS1331" s="5"/>
      <c r="BLT1331" s="5"/>
      <c r="BLU1331" s="5"/>
      <c r="BLV1331" s="5"/>
      <c r="BLW1331" s="5"/>
      <c r="BLX1331" s="5"/>
      <c r="BLY1331" s="5"/>
      <c r="BLZ1331" s="5"/>
      <c r="BMA1331" s="5"/>
      <c r="BMB1331" s="5"/>
      <c r="BMC1331" s="5"/>
      <c r="BMD1331" s="5"/>
      <c r="BME1331" s="5"/>
      <c r="BMF1331" s="5"/>
      <c r="BMG1331" s="5"/>
      <c r="BMH1331" s="5"/>
      <c r="BMI1331" s="5"/>
      <c r="BMJ1331" s="5"/>
      <c r="BMK1331" s="5"/>
      <c r="BML1331" s="5"/>
      <c r="BMM1331" s="5"/>
      <c r="BMN1331" s="5"/>
      <c r="BMO1331" s="5"/>
      <c r="BMP1331" s="5"/>
      <c r="BMQ1331" s="5"/>
      <c r="BMR1331" s="5"/>
      <c r="BMS1331" s="5"/>
      <c r="BMT1331" s="5"/>
      <c r="BMU1331" s="5"/>
      <c r="BMV1331" s="5"/>
      <c r="BMW1331" s="5"/>
      <c r="BMX1331" s="5"/>
      <c r="BMY1331" s="5"/>
      <c r="BMZ1331" s="5"/>
      <c r="BNA1331" s="5"/>
      <c r="BNB1331" s="5"/>
      <c r="BNC1331" s="5"/>
      <c r="BND1331" s="5"/>
      <c r="BNE1331" s="5"/>
      <c r="BNF1331" s="5"/>
      <c r="BNG1331" s="5"/>
      <c r="BNH1331" s="5"/>
      <c r="BNI1331" s="5"/>
      <c r="BNJ1331" s="5"/>
      <c r="BNK1331" s="5"/>
      <c r="BNL1331" s="5"/>
      <c r="BNM1331" s="5"/>
      <c r="BNN1331" s="5"/>
      <c r="BNO1331" s="5"/>
      <c r="BNP1331" s="5"/>
      <c r="BNQ1331" s="5"/>
      <c r="BNR1331" s="5"/>
      <c r="BNS1331" s="5"/>
      <c r="BNT1331" s="5"/>
      <c r="BNU1331" s="5"/>
      <c r="BNV1331" s="5"/>
      <c r="BNW1331" s="5"/>
      <c r="BNX1331" s="5"/>
      <c r="BNY1331" s="5"/>
      <c r="BNZ1331" s="5"/>
      <c r="BOA1331" s="5"/>
      <c r="BOB1331" s="5"/>
      <c r="BOC1331" s="5"/>
      <c r="BOD1331" s="5"/>
      <c r="BOE1331" s="5"/>
      <c r="BOF1331" s="5"/>
      <c r="BOG1331" s="5"/>
      <c r="BOH1331" s="5"/>
      <c r="BOI1331" s="5"/>
      <c r="BOJ1331" s="5"/>
      <c r="BOK1331" s="5"/>
      <c r="BOL1331" s="5"/>
      <c r="BOM1331" s="5"/>
      <c r="BON1331" s="5"/>
      <c r="BOO1331" s="5"/>
      <c r="BOP1331" s="5"/>
      <c r="BOQ1331" s="5"/>
      <c r="BOR1331" s="5"/>
      <c r="BOS1331" s="5"/>
      <c r="BOT1331" s="5"/>
      <c r="BOU1331" s="5"/>
      <c r="BOV1331" s="5"/>
      <c r="BOW1331" s="5"/>
      <c r="BOX1331" s="5"/>
      <c r="BOY1331" s="5"/>
      <c r="BOZ1331" s="5"/>
      <c r="BPA1331" s="5"/>
      <c r="BPB1331" s="5"/>
      <c r="BPC1331" s="5"/>
      <c r="BPD1331" s="5"/>
      <c r="BPE1331" s="5"/>
      <c r="BPF1331" s="5"/>
      <c r="BPG1331" s="5"/>
      <c r="BPH1331" s="5"/>
      <c r="BPI1331" s="5"/>
      <c r="BPJ1331" s="5"/>
      <c r="BPK1331" s="5"/>
      <c r="BPL1331" s="5"/>
      <c r="BPM1331" s="5"/>
      <c r="BPN1331" s="5"/>
      <c r="BPO1331" s="5"/>
      <c r="BPP1331" s="5"/>
      <c r="BPQ1331" s="5"/>
      <c r="BPR1331" s="5"/>
      <c r="BPS1331" s="5"/>
      <c r="BPT1331" s="5"/>
      <c r="BPU1331" s="5"/>
      <c r="BPV1331" s="5"/>
      <c r="BPW1331" s="5"/>
      <c r="BPX1331" s="5"/>
      <c r="BPY1331" s="5"/>
      <c r="BPZ1331" s="5"/>
      <c r="BQA1331" s="5"/>
      <c r="BQB1331" s="5"/>
      <c r="BQC1331" s="5"/>
      <c r="BQD1331" s="5"/>
      <c r="BQE1331" s="5"/>
      <c r="BQF1331" s="5"/>
      <c r="BQG1331" s="5"/>
      <c r="BQH1331" s="5"/>
      <c r="BQI1331" s="5"/>
      <c r="BQJ1331" s="5"/>
      <c r="BQK1331" s="5"/>
      <c r="BQL1331" s="5"/>
      <c r="BQM1331" s="5"/>
      <c r="BQN1331" s="5"/>
      <c r="BQO1331" s="5"/>
      <c r="BQP1331" s="5"/>
      <c r="BQQ1331" s="5"/>
      <c r="BQR1331" s="5"/>
      <c r="BQS1331" s="5"/>
      <c r="BQT1331" s="5"/>
      <c r="BQU1331" s="5"/>
      <c r="BQV1331" s="5"/>
      <c r="BQW1331" s="5"/>
      <c r="BQX1331" s="5"/>
      <c r="BQY1331" s="5"/>
      <c r="BQZ1331" s="5"/>
      <c r="BRA1331" s="5"/>
      <c r="BRB1331" s="5"/>
      <c r="BRC1331" s="5"/>
      <c r="BRD1331" s="5"/>
      <c r="BRE1331" s="5"/>
      <c r="BRF1331" s="5"/>
      <c r="BRG1331" s="5"/>
      <c r="BRH1331" s="5"/>
      <c r="BRI1331" s="5"/>
      <c r="BRJ1331" s="5"/>
      <c r="BRK1331" s="5"/>
      <c r="BRL1331" s="5"/>
      <c r="BRM1331" s="5"/>
      <c r="BRN1331" s="5"/>
      <c r="BRO1331" s="5"/>
      <c r="BRP1331" s="5"/>
      <c r="BRQ1331" s="5"/>
      <c r="BRR1331" s="5"/>
      <c r="BRS1331" s="5"/>
      <c r="BRT1331" s="5"/>
      <c r="BRU1331" s="5"/>
      <c r="BRV1331" s="5"/>
      <c r="BRW1331" s="5"/>
      <c r="BRX1331" s="5"/>
      <c r="BRY1331" s="5"/>
      <c r="BRZ1331" s="5"/>
      <c r="BSA1331" s="5"/>
      <c r="BSB1331" s="5"/>
      <c r="BSC1331" s="5"/>
      <c r="BSD1331" s="5"/>
      <c r="BSE1331" s="5"/>
      <c r="BSF1331" s="5"/>
      <c r="BSG1331" s="5"/>
      <c r="BSH1331" s="5"/>
      <c r="BSI1331" s="5"/>
      <c r="BSJ1331" s="5"/>
      <c r="BSK1331" s="5"/>
      <c r="BSL1331" s="5"/>
      <c r="BSM1331" s="5"/>
      <c r="BSN1331" s="5"/>
      <c r="BSO1331" s="5"/>
      <c r="BSP1331" s="5"/>
      <c r="BSQ1331" s="5"/>
      <c r="BSR1331" s="5"/>
      <c r="BSS1331" s="5"/>
      <c r="BST1331" s="5"/>
      <c r="BSU1331" s="5"/>
      <c r="BSV1331" s="5"/>
      <c r="BSW1331" s="5"/>
      <c r="BSX1331" s="5"/>
      <c r="BSY1331" s="5"/>
      <c r="BSZ1331" s="5"/>
      <c r="BTA1331" s="5"/>
      <c r="BTB1331" s="5"/>
      <c r="BTC1331" s="5"/>
      <c r="BTD1331" s="5"/>
      <c r="BTE1331" s="5"/>
      <c r="BTF1331" s="5"/>
      <c r="BTG1331" s="5"/>
      <c r="BTH1331" s="5"/>
      <c r="BTI1331" s="5"/>
      <c r="BTJ1331" s="5"/>
      <c r="BTK1331" s="5"/>
      <c r="BTL1331" s="5"/>
      <c r="BTM1331" s="5"/>
      <c r="BTN1331" s="5"/>
      <c r="BTO1331" s="5"/>
      <c r="BTP1331" s="5"/>
      <c r="BTQ1331" s="5"/>
      <c r="BTR1331" s="5"/>
      <c r="BTS1331" s="5"/>
      <c r="BTT1331" s="5"/>
      <c r="BTU1331" s="5"/>
      <c r="BTV1331" s="5"/>
      <c r="BTW1331" s="5"/>
      <c r="BTX1331" s="5"/>
      <c r="BTY1331" s="5"/>
      <c r="BTZ1331" s="5"/>
      <c r="BUA1331" s="5"/>
      <c r="BUB1331" s="5"/>
      <c r="BUC1331" s="5"/>
      <c r="BUD1331" s="5"/>
      <c r="BUE1331" s="5"/>
      <c r="BUF1331" s="5"/>
      <c r="BUG1331" s="5"/>
      <c r="BUH1331" s="5"/>
      <c r="BUI1331" s="5"/>
      <c r="BUJ1331" s="5"/>
      <c r="BUK1331" s="5"/>
      <c r="BUL1331" s="5"/>
      <c r="BUM1331" s="5"/>
      <c r="BUN1331" s="5"/>
      <c r="BUO1331" s="5"/>
      <c r="BUP1331" s="5"/>
      <c r="BUQ1331" s="5"/>
      <c r="BUR1331" s="5"/>
      <c r="BUS1331" s="5"/>
      <c r="BUT1331" s="5"/>
      <c r="BUU1331" s="5"/>
      <c r="BUV1331" s="5"/>
      <c r="BUW1331" s="5"/>
      <c r="BUX1331" s="5"/>
      <c r="BUY1331" s="5"/>
      <c r="BUZ1331" s="5"/>
      <c r="BVA1331" s="5"/>
      <c r="BVB1331" s="5"/>
      <c r="BVC1331" s="5"/>
      <c r="BVD1331" s="5"/>
      <c r="BVE1331" s="5"/>
      <c r="BVF1331" s="5"/>
      <c r="BVG1331" s="5"/>
      <c r="BVH1331" s="5"/>
      <c r="BVI1331" s="5"/>
      <c r="BVJ1331" s="5"/>
      <c r="BVK1331" s="5"/>
      <c r="BVL1331" s="5"/>
      <c r="BVM1331" s="5"/>
      <c r="BVN1331" s="5"/>
      <c r="BVO1331" s="5"/>
      <c r="BVP1331" s="5"/>
      <c r="BVQ1331" s="5"/>
      <c r="BVR1331" s="5"/>
      <c r="BVS1331" s="5"/>
      <c r="BVT1331" s="5"/>
      <c r="BVU1331" s="5"/>
      <c r="BVV1331" s="5"/>
      <c r="BVW1331" s="5"/>
      <c r="BVX1331" s="5"/>
      <c r="BVY1331" s="5"/>
      <c r="BVZ1331" s="5"/>
      <c r="BWA1331" s="5"/>
      <c r="BWB1331" s="5"/>
      <c r="BWC1331" s="5"/>
      <c r="BWD1331" s="5"/>
      <c r="BWE1331" s="5"/>
      <c r="BWF1331" s="5"/>
      <c r="BWG1331" s="5"/>
      <c r="BWH1331" s="5"/>
      <c r="BWI1331" s="5"/>
      <c r="BWJ1331" s="5"/>
      <c r="BWK1331" s="5"/>
      <c r="BWL1331" s="5"/>
      <c r="BWM1331" s="5"/>
      <c r="BWN1331" s="5"/>
      <c r="BWO1331" s="5"/>
      <c r="BWP1331" s="5"/>
      <c r="BWQ1331" s="5"/>
      <c r="BWR1331" s="5"/>
      <c r="BWS1331" s="5"/>
      <c r="BWT1331" s="5"/>
      <c r="BWU1331" s="5"/>
      <c r="BWV1331" s="5"/>
      <c r="BWW1331" s="5"/>
      <c r="BWX1331" s="5"/>
      <c r="BWY1331" s="5"/>
      <c r="BWZ1331" s="5"/>
      <c r="BXA1331" s="5"/>
      <c r="BXB1331" s="5"/>
      <c r="BXC1331" s="5"/>
      <c r="BXD1331" s="5"/>
      <c r="BXE1331" s="5"/>
      <c r="BXF1331" s="5"/>
      <c r="BXG1331" s="5"/>
      <c r="BXH1331" s="5"/>
      <c r="BXI1331" s="5"/>
      <c r="BXJ1331" s="5"/>
      <c r="BXK1331" s="5"/>
      <c r="BXL1331" s="5"/>
      <c r="BXM1331" s="5"/>
      <c r="BXN1331" s="5"/>
      <c r="BXO1331" s="5"/>
      <c r="BXP1331" s="5"/>
      <c r="BXQ1331" s="5"/>
      <c r="BXR1331" s="5"/>
      <c r="BXS1331" s="5"/>
      <c r="BXT1331" s="5"/>
      <c r="BXU1331" s="5"/>
      <c r="BXV1331" s="5"/>
      <c r="BXW1331" s="5"/>
      <c r="BXX1331" s="5"/>
      <c r="BXY1331" s="5"/>
      <c r="BXZ1331" s="5"/>
      <c r="BYA1331" s="5"/>
      <c r="BYB1331" s="5"/>
      <c r="BYC1331" s="5"/>
      <c r="BYD1331" s="5"/>
      <c r="BYE1331" s="5"/>
      <c r="BYF1331" s="5"/>
      <c r="BYG1331" s="5"/>
      <c r="BYH1331" s="5"/>
      <c r="BYI1331" s="5"/>
      <c r="BYJ1331" s="5"/>
      <c r="BYK1331" s="5"/>
      <c r="BYL1331" s="5"/>
      <c r="BYM1331" s="5"/>
      <c r="BYN1331" s="5"/>
      <c r="BYO1331" s="5"/>
      <c r="BYP1331" s="5"/>
      <c r="BYQ1331" s="5"/>
      <c r="BYR1331" s="5"/>
      <c r="BYS1331" s="5"/>
      <c r="BYT1331" s="5"/>
      <c r="BYU1331" s="5"/>
      <c r="BYV1331" s="5"/>
      <c r="BYW1331" s="5"/>
      <c r="BYX1331" s="5"/>
      <c r="BYY1331" s="5"/>
      <c r="BYZ1331" s="5"/>
      <c r="BZA1331" s="5"/>
      <c r="BZB1331" s="5"/>
      <c r="BZC1331" s="5"/>
      <c r="BZD1331" s="5"/>
      <c r="BZE1331" s="5"/>
      <c r="BZF1331" s="5"/>
      <c r="BZG1331" s="5"/>
      <c r="BZH1331" s="5"/>
      <c r="BZI1331" s="5"/>
      <c r="BZJ1331" s="5"/>
      <c r="BZK1331" s="5"/>
      <c r="BZL1331" s="5"/>
      <c r="BZM1331" s="5"/>
      <c r="BZN1331" s="5"/>
      <c r="BZO1331" s="5"/>
      <c r="BZP1331" s="5"/>
      <c r="BZQ1331" s="5"/>
      <c r="BZR1331" s="5"/>
      <c r="BZS1331" s="5"/>
      <c r="BZT1331" s="5"/>
      <c r="BZU1331" s="5"/>
      <c r="BZV1331" s="5"/>
      <c r="BZW1331" s="5"/>
      <c r="BZX1331" s="5"/>
      <c r="BZY1331" s="5"/>
      <c r="BZZ1331" s="5"/>
      <c r="CAA1331" s="5"/>
      <c r="CAB1331" s="5"/>
      <c r="CAC1331" s="5"/>
      <c r="CAD1331" s="5"/>
      <c r="CAE1331" s="5"/>
      <c r="CAF1331" s="5"/>
      <c r="CAG1331" s="5"/>
      <c r="CAH1331" s="5"/>
      <c r="CAI1331" s="5"/>
      <c r="CAJ1331" s="5"/>
      <c r="CAK1331" s="5"/>
      <c r="CAL1331" s="5"/>
      <c r="CAM1331" s="5"/>
      <c r="CAN1331" s="5"/>
      <c r="CAO1331" s="5"/>
      <c r="CAP1331" s="5"/>
      <c r="CAQ1331" s="5"/>
      <c r="CAR1331" s="5"/>
      <c r="CAS1331" s="5"/>
      <c r="CAT1331" s="5"/>
      <c r="CAU1331" s="5"/>
      <c r="CAV1331" s="5"/>
      <c r="CAW1331" s="5"/>
      <c r="CAX1331" s="5"/>
      <c r="CAY1331" s="5"/>
      <c r="CAZ1331" s="5"/>
      <c r="CBA1331" s="5"/>
      <c r="CBB1331" s="5"/>
      <c r="CBC1331" s="5"/>
      <c r="CBD1331" s="5"/>
      <c r="CBE1331" s="5"/>
      <c r="CBF1331" s="5"/>
      <c r="CBG1331" s="5"/>
      <c r="CBH1331" s="5"/>
      <c r="CBI1331" s="5"/>
      <c r="CBJ1331" s="5"/>
      <c r="CBK1331" s="5"/>
      <c r="CBL1331" s="5"/>
      <c r="CBM1331" s="5"/>
      <c r="CBN1331" s="5"/>
      <c r="CBO1331" s="5"/>
      <c r="CBP1331" s="5"/>
      <c r="CBQ1331" s="5"/>
      <c r="CBR1331" s="5"/>
      <c r="CBS1331" s="5"/>
      <c r="CBT1331" s="5"/>
      <c r="CBU1331" s="5"/>
      <c r="CBV1331" s="5"/>
      <c r="CBW1331" s="5"/>
      <c r="CBX1331" s="5"/>
      <c r="CBY1331" s="5"/>
      <c r="CBZ1331" s="5"/>
      <c r="CCA1331" s="5"/>
      <c r="CCB1331" s="5"/>
      <c r="CCC1331" s="5"/>
      <c r="CCD1331" s="5"/>
      <c r="CCE1331" s="5"/>
      <c r="CCF1331" s="5"/>
      <c r="CCG1331" s="5"/>
      <c r="CCH1331" s="5"/>
      <c r="CCI1331" s="5"/>
      <c r="CCJ1331" s="5"/>
      <c r="CCK1331" s="5"/>
      <c r="CCL1331" s="5"/>
      <c r="CCM1331" s="5"/>
      <c r="CCN1331" s="5"/>
      <c r="CCO1331" s="5"/>
      <c r="CCP1331" s="5"/>
      <c r="CCQ1331" s="5"/>
      <c r="CCR1331" s="5"/>
      <c r="CCS1331" s="5"/>
      <c r="CCT1331" s="5"/>
      <c r="CCU1331" s="5"/>
      <c r="CCV1331" s="5"/>
      <c r="CCW1331" s="5"/>
      <c r="CCX1331" s="5"/>
      <c r="CCY1331" s="5"/>
      <c r="CCZ1331" s="5"/>
      <c r="CDA1331" s="5"/>
      <c r="CDB1331" s="5"/>
      <c r="CDC1331" s="5"/>
      <c r="CDD1331" s="5"/>
      <c r="CDE1331" s="5"/>
      <c r="CDF1331" s="5"/>
      <c r="CDG1331" s="5"/>
      <c r="CDH1331" s="5"/>
      <c r="CDI1331" s="5"/>
      <c r="CDJ1331" s="5"/>
      <c r="CDK1331" s="5"/>
      <c r="CDL1331" s="5"/>
      <c r="CDM1331" s="5"/>
      <c r="CDN1331" s="5"/>
      <c r="CDO1331" s="5"/>
      <c r="CDP1331" s="5"/>
      <c r="CDQ1331" s="5"/>
      <c r="CDR1331" s="5"/>
      <c r="CDS1331" s="5"/>
      <c r="CDT1331" s="5"/>
      <c r="CDU1331" s="5"/>
      <c r="CDV1331" s="5"/>
      <c r="CDW1331" s="5"/>
      <c r="CDX1331" s="5"/>
      <c r="CDY1331" s="5"/>
      <c r="CDZ1331" s="5"/>
      <c r="CEA1331" s="5"/>
      <c r="CEB1331" s="5"/>
      <c r="CEC1331" s="5"/>
      <c r="CED1331" s="5"/>
      <c r="CEE1331" s="5"/>
      <c r="CEF1331" s="5"/>
      <c r="CEG1331" s="5"/>
      <c r="CEH1331" s="5"/>
      <c r="CEI1331" s="5"/>
      <c r="CEJ1331" s="5"/>
      <c r="CEK1331" s="5"/>
      <c r="CEL1331" s="5"/>
      <c r="CEM1331" s="5"/>
      <c r="CEN1331" s="5"/>
      <c r="CEO1331" s="5"/>
      <c r="CEP1331" s="5"/>
      <c r="CEQ1331" s="5"/>
      <c r="CER1331" s="5"/>
      <c r="CES1331" s="5"/>
      <c r="CET1331" s="5"/>
      <c r="CEU1331" s="5"/>
      <c r="CEV1331" s="5"/>
      <c r="CEW1331" s="5"/>
      <c r="CEX1331" s="5"/>
      <c r="CEY1331" s="5"/>
      <c r="CEZ1331" s="5"/>
      <c r="CFA1331" s="5"/>
      <c r="CFB1331" s="5"/>
      <c r="CFC1331" s="5"/>
      <c r="CFD1331" s="5"/>
      <c r="CFE1331" s="5"/>
      <c r="CFF1331" s="5"/>
      <c r="CFG1331" s="5"/>
      <c r="CFH1331" s="5"/>
      <c r="CFI1331" s="5"/>
      <c r="CFJ1331" s="5"/>
      <c r="CFK1331" s="5"/>
      <c r="CFL1331" s="5"/>
      <c r="CFM1331" s="5"/>
      <c r="CFN1331" s="5"/>
      <c r="CFO1331" s="5"/>
      <c r="CFP1331" s="5"/>
      <c r="CFQ1331" s="5"/>
      <c r="CFR1331" s="5"/>
      <c r="CFS1331" s="5"/>
      <c r="CFT1331" s="5"/>
      <c r="CFU1331" s="5"/>
      <c r="CFV1331" s="5"/>
      <c r="CFW1331" s="5"/>
      <c r="CFX1331" s="5"/>
      <c r="CFY1331" s="5"/>
      <c r="CFZ1331" s="5"/>
      <c r="CGA1331" s="5"/>
      <c r="CGB1331" s="5"/>
      <c r="CGC1331" s="5"/>
      <c r="CGD1331" s="5"/>
      <c r="CGE1331" s="5"/>
      <c r="CGF1331" s="5"/>
      <c r="CGG1331" s="5"/>
      <c r="CGH1331" s="5"/>
      <c r="CGI1331" s="5"/>
      <c r="CGJ1331" s="5"/>
      <c r="CGK1331" s="5"/>
      <c r="CGL1331" s="5"/>
      <c r="CGM1331" s="5"/>
      <c r="CGN1331" s="5"/>
      <c r="CGO1331" s="5"/>
      <c r="CGP1331" s="5"/>
      <c r="CGQ1331" s="5"/>
      <c r="CGR1331" s="5"/>
      <c r="CGS1331" s="5"/>
      <c r="CGT1331" s="5"/>
      <c r="CGU1331" s="5"/>
      <c r="CGV1331" s="5"/>
      <c r="CGW1331" s="5"/>
      <c r="CGX1331" s="5"/>
      <c r="CGY1331" s="5"/>
      <c r="CGZ1331" s="5"/>
      <c r="CHA1331" s="5"/>
      <c r="CHB1331" s="5"/>
      <c r="CHC1331" s="5"/>
      <c r="CHD1331" s="5"/>
      <c r="CHE1331" s="5"/>
      <c r="CHF1331" s="5"/>
      <c r="CHG1331" s="5"/>
      <c r="CHH1331" s="5"/>
      <c r="CHI1331" s="5"/>
      <c r="CHJ1331" s="5"/>
      <c r="CHK1331" s="5"/>
      <c r="CHL1331" s="5"/>
      <c r="CHM1331" s="5"/>
      <c r="CHN1331" s="5"/>
      <c r="CHO1331" s="5"/>
      <c r="CHP1331" s="5"/>
      <c r="CHQ1331" s="5"/>
      <c r="CHR1331" s="5"/>
      <c r="CHS1331" s="5"/>
      <c r="CHT1331" s="5"/>
      <c r="CHU1331" s="5"/>
      <c r="CHV1331" s="5"/>
      <c r="CHW1331" s="5"/>
      <c r="CHX1331" s="5"/>
      <c r="CHY1331" s="5"/>
      <c r="CHZ1331" s="5"/>
      <c r="CIA1331" s="5"/>
      <c r="CIB1331" s="5"/>
      <c r="CIC1331" s="5"/>
      <c r="CID1331" s="5"/>
      <c r="CIE1331" s="5"/>
      <c r="CIF1331" s="5"/>
      <c r="CIG1331" s="5"/>
      <c r="CIH1331" s="5"/>
      <c r="CII1331" s="5"/>
      <c r="CIJ1331" s="5"/>
      <c r="CIK1331" s="5"/>
      <c r="CIL1331" s="5"/>
      <c r="CIM1331" s="5"/>
      <c r="CIN1331" s="5"/>
      <c r="CIO1331" s="5"/>
      <c r="CIP1331" s="5"/>
      <c r="CIQ1331" s="5"/>
      <c r="CIR1331" s="5"/>
      <c r="CIS1331" s="5"/>
      <c r="CIT1331" s="5"/>
      <c r="CIU1331" s="5"/>
      <c r="CIV1331" s="5"/>
      <c r="CIW1331" s="5"/>
      <c r="CIX1331" s="5"/>
      <c r="CIY1331" s="5"/>
      <c r="CIZ1331" s="5"/>
      <c r="CJA1331" s="5"/>
      <c r="CJB1331" s="5"/>
      <c r="CJC1331" s="5"/>
      <c r="CJD1331" s="5"/>
      <c r="CJE1331" s="5"/>
      <c r="CJF1331" s="5"/>
      <c r="CJG1331" s="5"/>
      <c r="CJH1331" s="5"/>
      <c r="CJI1331" s="5"/>
      <c r="CJJ1331" s="5"/>
      <c r="CJK1331" s="5"/>
      <c r="CJL1331" s="5"/>
      <c r="CJM1331" s="5"/>
      <c r="CJN1331" s="5"/>
      <c r="CJO1331" s="5"/>
      <c r="CJP1331" s="5"/>
      <c r="CJQ1331" s="5"/>
      <c r="CJR1331" s="5"/>
      <c r="CJS1331" s="5"/>
      <c r="CJT1331" s="5"/>
      <c r="CJU1331" s="5"/>
      <c r="CJV1331" s="5"/>
      <c r="CJW1331" s="5"/>
      <c r="CJX1331" s="5"/>
      <c r="CJY1331" s="5"/>
      <c r="CJZ1331" s="5"/>
      <c r="CKA1331" s="5"/>
      <c r="CKB1331" s="5"/>
      <c r="CKC1331" s="5"/>
      <c r="CKD1331" s="5"/>
      <c r="CKE1331" s="5"/>
      <c r="CKF1331" s="5"/>
      <c r="CKG1331" s="5"/>
      <c r="CKH1331" s="5"/>
      <c r="CKI1331" s="5"/>
      <c r="CKJ1331" s="5"/>
      <c r="CKK1331" s="5"/>
      <c r="CKL1331" s="5"/>
      <c r="CKM1331" s="5"/>
      <c r="CKN1331" s="5"/>
      <c r="CKO1331" s="5"/>
      <c r="CKP1331" s="5"/>
      <c r="CKQ1331" s="5"/>
      <c r="CKR1331" s="5"/>
      <c r="CKS1331" s="5"/>
      <c r="CKT1331" s="5"/>
      <c r="CKU1331" s="5"/>
      <c r="CKV1331" s="5"/>
      <c r="CKW1331" s="5"/>
      <c r="CKX1331" s="5"/>
      <c r="CKY1331" s="5"/>
      <c r="CKZ1331" s="5"/>
      <c r="CLA1331" s="5"/>
      <c r="CLB1331" s="5"/>
      <c r="CLC1331" s="5"/>
      <c r="CLD1331" s="5"/>
      <c r="CLE1331" s="5"/>
      <c r="CLF1331" s="5"/>
      <c r="CLG1331" s="5"/>
      <c r="CLH1331" s="5"/>
      <c r="CLI1331" s="5"/>
      <c r="CLJ1331" s="5"/>
      <c r="CLK1331" s="5"/>
      <c r="CLL1331" s="5"/>
      <c r="CLM1331" s="5"/>
      <c r="CLN1331" s="5"/>
      <c r="CLO1331" s="5"/>
      <c r="CLP1331" s="5"/>
      <c r="CLQ1331" s="5"/>
      <c r="CLR1331" s="5"/>
      <c r="CLS1331" s="5"/>
      <c r="CLT1331" s="5"/>
      <c r="CLU1331" s="5"/>
      <c r="CLV1331" s="5"/>
      <c r="CLW1331" s="5"/>
      <c r="CLX1331" s="5"/>
      <c r="CLY1331" s="5"/>
      <c r="CLZ1331" s="5"/>
      <c r="CMA1331" s="5"/>
      <c r="CMB1331" s="5"/>
      <c r="CMC1331" s="5"/>
      <c r="CMD1331" s="5"/>
      <c r="CME1331" s="5"/>
      <c r="CMF1331" s="5"/>
      <c r="CMG1331" s="5"/>
      <c r="CMH1331" s="5"/>
      <c r="CMI1331" s="5"/>
      <c r="CMJ1331" s="5"/>
      <c r="CMK1331" s="5"/>
      <c r="CML1331" s="5"/>
      <c r="CMM1331" s="5"/>
      <c r="CMN1331" s="5"/>
      <c r="CMO1331" s="5"/>
      <c r="CMP1331" s="5"/>
      <c r="CMQ1331" s="5"/>
      <c r="CMR1331" s="5"/>
      <c r="CMS1331" s="5"/>
      <c r="CMT1331" s="5"/>
      <c r="CMU1331" s="5"/>
      <c r="CMV1331" s="5"/>
      <c r="CMW1331" s="5"/>
      <c r="CMX1331" s="5"/>
      <c r="CMY1331" s="5"/>
      <c r="CMZ1331" s="5"/>
      <c r="CNA1331" s="5"/>
      <c r="CNB1331" s="5"/>
      <c r="CNC1331" s="5"/>
      <c r="CND1331" s="5"/>
      <c r="CNE1331" s="5"/>
      <c r="CNF1331" s="5"/>
      <c r="CNG1331" s="5"/>
      <c r="CNH1331" s="5"/>
      <c r="CNI1331" s="5"/>
      <c r="CNJ1331" s="5"/>
      <c r="CNK1331" s="5"/>
      <c r="CNL1331" s="5"/>
      <c r="CNM1331" s="5"/>
      <c r="CNN1331" s="5"/>
      <c r="CNO1331" s="5"/>
      <c r="CNP1331" s="5"/>
      <c r="CNQ1331" s="5"/>
      <c r="CNR1331" s="5"/>
      <c r="CNS1331" s="5"/>
      <c r="CNT1331" s="5"/>
      <c r="CNU1331" s="5"/>
      <c r="CNV1331" s="5"/>
      <c r="CNW1331" s="5"/>
      <c r="CNX1331" s="5"/>
      <c r="CNY1331" s="5"/>
      <c r="CNZ1331" s="5"/>
      <c r="COA1331" s="5"/>
      <c r="COB1331" s="5"/>
      <c r="COC1331" s="5"/>
      <c r="COD1331" s="5"/>
      <c r="COE1331" s="5"/>
      <c r="COF1331" s="5"/>
      <c r="COG1331" s="5"/>
      <c r="COH1331" s="5"/>
      <c r="COI1331" s="5"/>
      <c r="COJ1331" s="5"/>
      <c r="COK1331" s="5"/>
      <c r="COL1331" s="5"/>
      <c r="COM1331" s="5"/>
      <c r="CON1331" s="5"/>
      <c r="COO1331" s="5"/>
      <c r="COP1331" s="5"/>
      <c r="COQ1331" s="5"/>
      <c r="COR1331" s="5"/>
      <c r="COS1331" s="5"/>
      <c r="COT1331" s="5"/>
      <c r="COU1331" s="5"/>
      <c r="COV1331" s="5"/>
      <c r="COW1331" s="5"/>
      <c r="COX1331" s="5"/>
      <c r="COY1331" s="5"/>
      <c r="COZ1331" s="5"/>
      <c r="CPA1331" s="5"/>
      <c r="CPB1331" s="5"/>
      <c r="CPC1331" s="5"/>
      <c r="CPD1331" s="5"/>
      <c r="CPE1331" s="5"/>
      <c r="CPF1331" s="5"/>
      <c r="CPG1331" s="5"/>
      <c r="CPH1331" s="5"/>
      <c r="CPI1331" s="5"/>
      <c r="CPJ1331" s="5"/>
      <c r="CPK1331" s="5"/>
      <c r="CPL1331" s="5"/>
      <c r="CPM1331" s="5"/>
      <c r="CPN1331" s="5"/>
      <c r="CPO1331" s="5"/>
      <c r="CPP1331" s="5"/>
      <c r="CPQ1331" s="5"/>
      <c r="CPR1331" s="5"/>
      <c r="CPS1331" s="5"/>
      <c r="CPT1331" s="5"/>
      <c r="CPU1331" s="5"/>
      <c r="CPV1331" s="5"/>
      <c r="CPW1331" s="5"/>
      <c r="CPX1331" s="5"/>
      <c r="CPY1331" s="5"/>
      <c r="CPZ1331" s="5"/>
      <c r="CQA1331" s="5"/>
      <c r="CQB1331" s="5"/>
      <c r="CQC1331" s="5"/>
      <c r="CQD1331" s="5"/>
      <c r="CQE1331" s="5"/>
      <c r="CQF1331" s="5"/>
      <c r="CQG1331" s="5"/>
      <c r="CQH1331" s="5"/>
      <c r="CQI1331" s="5"/>
      <c r="CQJ1331" s="5"/>
      <c r="CQK1331" s="5"/>
      <c r="CQL1331" s="5"/>
      <c r="CQM1331" s="5"/>
      <c r="CQN1331" s="5"/>
      <c r="CQO1331" s="5"/>
      <c r="CQP1331" s="5"/>
      <c r="CQQ1331" s="5"/>
      <c r="CQR1331" s="5"/>
      <c r="CQS1331" s="5"/>
      <c r="CQT1331" s="5"/>
      <c r="CQU1331" s="5"/>
      <c r="CQV1331" s="5"/>
      <c r="CQW1331" s="5"/>
      <c r="CQX1331" s="5"/>
      <c r="CQY1331" s="5"/>
      <c r="CQZ1331" s="5"/>
      <c r="CRA1331" s="5"/>
      <c r="CRB1331" s="5"/>
      <c r="CRC1331" s="5"/>
      <c r="CRD1331" s="5"/>
      <c r="CRE1331" s="5"/>
      <c r="CRF1331" s="5"/>
      <c r="CRG1331" s="5"/>
      <c r="CRH1331" s="5"/>
      <c r="CRI1331" s="5"/>
      <c r="CRJ1331" s="5"/>
      <c r="CRK1331" s="5"/>
      <c r="CRL1331" s="5"/>
      <c r="CRM1331" s="5"/>
      <c r="CRN1331" s="5"/>
      <c r="CRO1331" s="5"/>
      <c r="CRP1331" s="5"/>
      <c r="CRQ1331" s="5"/>
      <c r="CRR1331" s="5"/>
      <c r="CRS1331" s="5"/>
      <c r="CRT1331" s="5"/>
      <c r="CRU1331" s="5"/>
      <c r="CRV1331" s="5"/>
      <c r="CRW1331" s="5"/>
      <c r="CRX1331" s="5"/>
      <c r="CRY1331" s="5"/>
      <c r="CRZ1331" s="5"/>
      <c r="CSA1331" s="5"/>
      <c r="CSB1331" s="5"/>
      <c r="CSC1331" s="5"/>
      <c r="CSD1331" s="5"/>
      <c r="CSE1331" s="5"/>
      <c r="CSF1331" s="5"/>
      <c r="CSG1331" s="5"/>
      <c r="CSH1331" s="5"/>
      <c r="CSI1331" s="5"/>
      <c r="CSJ1331" s="5"/>
      <c r="CSK1331" s="5"/>
      <c r="CSL1331" s="5"/>
      <c r="CSM1331" s="5"/>
      <c r="CSN1331" s="5"/>
      <c r="CSO1331" s="5"/>
      <c r="CSP1331" s="5"/>
      <c r="CSQ1331" s="5"/>
      <c r="CSR1331" s="5"/>
      <c r="CSS1331" s="5"/>
      <c r="CST1331" s="5"/>
      <c r="CSU1331" s="5"/>
      <c r="CSV1331" s="5"/>
      <c r="CSW1331" s="5"/>
      <c r="CSX1331" s="5"/>
      <c r="CSY1331" s="5"/>
      <c r="CSZ1331" s="5"/>
      <c r="CTA1331" s="5"/>
      <c r="CTB1331" s="5"/>
      <c r="CTC1331" s="5"/>
      <c r="CTD1331" s="5"/>
      <c r="CTE1331" s="5"/>
      <c r="CTF1331" s="5"/>
      <c r="CTG1331" s="5"/>
      <c r="CTH1331" s="5"/>
      <c r="CTI1331" s="5"/>
      <c r="CTJ1331" s="5"/>
      <c r="CTK1331" s="5"/>
      <c r="CTL1331" s="5"/>
      <c r="CTM1331" s="5"/>
      <c r="CTN1331" s="5"/>
      <c r="CTO1331" s="5"/>
      <c r="CTP1331" s="5"/>
      <c r="CTQ1331" s="5"/>
      <c r="CTR1331" s="5"/>
      <c r="CTS1331" s="5"/>
      <c r="CTT1331" s="5"/>
      <c r="CTU1331" s="5"/>
      <c r="CTV1331" s="5"/>
      <c r="CTW1331" s="5"/>
      <c r="CTX1331" s="5"/>
      <c r="CTY1331" s="5"/>
      <c r="CTZ1331" s="5"/>
      <c r="CUA1331" s="5"/>
      <c r="CUB1331" s="5"/>
      <c r="CUC1331" s="5"/>
      <c r="CUD1331" s="5"/>
      <c r="CUE1331" s="5"/>
      <c r="CUF1331" s="5"/>
      <c r="CUG1331" s="5"/>
      <c r="CUH1331" s="5"/>
      <c r="CUI1331" s="5"/>
      <c r="CUJ1331" s="5"/>
      <c r="CUK1331" s="5"/>
      <c r="CUL1331" s="5"/>
      <c r="CUM1331" s="5"/>
      <c r="CUN1331" s="5"/>
      <c r="CUO1331" s="5"/>
      <c r="CUP1331" s="5"/>
      <c r="CUQ1331" s="5"/>
      <c r="CUR1331" s="5"/>
      <c r="CUS1331" s="5"/>
      <c r="CUT1331" s="5"/>
      <c r="CUU1331" s="5"/>
      <c r="CUV1331" s="5"/>
      <c r="CUW1331" s="5"/>
      <c r="CUX1331" s="5"/>
      <c r="CUY1331" s="5"/>
      <c r="CUZ1331" s="5"/>
      <c r="CVA1331" s="5"/>
      <c r="CVB1331" s="5"/>
      <c r="CVC1331" s="5"/>
      <c r="CVD1331" s="5"/>
      <c r="CVE1331" s="5"/>
      <c r="CVF1331" s="5"/>
      <c r="CVG1331" s="5"/>
      <c r="CVH1331" s="5"/>
      <c r="CVI1331" s="5"/>
      <c r="CVJ1331" s="5"/>
      <c r="CVK1331" s="5"/>
      <c r="CVL1331" s="5"/>
      <c r="CVM1331" s="5"/>
      <c r="CVN1331" s="5"/>
      <c r="CVO1331" s="5"/>
      <c r="CVP1331" s="5"/>
      <c r="CVQ1331" s="5"/>
      <c r="CVR1331" s="5"/>
      <c r="CVS1331" s="5"/>
      <c r="CVT1331" s="5"/>
      <c r="CVU1331" s="5"/>
      <c r="CVV1331" s="5"/>
      <c r="CVW1331" s="5"/>
      <c r="CVX1331" s="5"/>
      <c r="CVY1331" s="5"/>
      <c r="CVZ1331" s="5"/>
      <c r="CWA1331" s="5"/>
      <c r="CWB1331" s="5"/>
      <c r="CWC1331" s="5"/>
      <c r="CWD1331" s="5"/>
      <c r="CWE1331" s="5"/>
      <c r="CWF1331" s="5"/>
      <c r="CWG1331" s="5"/>
      <c r="CWH1331" s="5"/>
      <c r="CWI1331" s="5"/>
      <c r="CWJ1331" s="5"/>
      <c r="CWK1331" s="5"/>
      <c r="CWL1331" s="5"/>
      <c r="CWM1331" s="5"/>
      <c r="CWN1331" s="5"/>
      <c r="CWO1331" s="5"/>
      <c r="CWP1331" s="5"/>
      <c r="CWQ1331" s="5"/>
      <c r="CWR1331" s="5"/>
      <c r="CWS1331" s="5"/>
      <c r="CWT1331" s="5"/>
      <c r="CWU1331" s="5"/>
      <c r="CWV1331" s="5"/>
      <c r="CWW1331" s="5"/>
      <c r="CWX1331" s="5"/>
      <c r="CWY1331" s="5"/>
      <c r="CWZ1331" s="5"/>
      <c r="CXA1331" s="5"/>
      <c r="CXB1331" s="5"/>
      <c r="CXC1331" s="5"/>
      <c r="CXD1331" s="5"/>
      <c r="CXE1331" s="5"/>
      <c r="CXF1331" s="5"/>
      <c r="CXG1331" s="5"/>
      <c r="CXH1331" s="5"/>
      <c r="CXI1331" s="5"/>
      <c r="CXJ1331" s="5"/>
      <c r="CXK1331" s="5"/>
      <c r="CXL1331" s="5"/>
      <c r="CXM1331" s="5"/>
      <c r="CXN1331" s="5"/>
      <c r="CXO1331" s="5"/>
      <c r="CXP1331" s="5"/>
      <c r="CXQ1331" s="5"/>
      <c r="CXR1331" s="5"/>
      <c r="CXS1331" s="5"/>
      <c r="CXT1331" s="5"/>
      <c r="CXU1331" s="5"/>
      <c r="CXV1331" s="5"/>
      <c r="CXW1331" s="5"/>
      <c r="CXX1331" s="5"/>
      <c r="CXY1331" s="5"/>
      <c r="CXZ1331" s="5"/>
      <c r="CYA1331" s="5"/>
      <c r="CYB1331" s="5"/>
      <c r="CYC1331" s="5"/>
      <c r="CYD1331" s="5"/>
      <c r="CYE1331" s="5"/>
      <c r="CYF1331" s="5"/>
      <c r="CYG1331" s="5"/>
      <c r="CYH1331" s="5"/>
      <c r="CYI1331" s="5"/>
      <c r="CYJ1331" s="5"/>
      <c r="CYK1331" s="5"/>
      <c r="CYL1331" s="5"/>
      <c r="CYM1331" s="5"/>
      <c r="CYN1331" s="5"/>
      <c r="CYO1331" s="5"/>
      <c r="CYP1331" s="5"/>
      <c r="CYQ1331" s="5"/>
      <c r="CYR1331" s="5"/>
      <c r="CYS1331" s="5"/>
      <c r="CYT1331" s="5"/>
      <c r="CYU1331" s="5"/>
      <c r="CYV1331" s="5"/>
      <c r="CYW1331" s="5"/>
      <c r="CYX1331" s="5"/>
      <c r="CYY1331" s="5"/>
      <c r="CYZ1331" s="5"/>
      <c r="CZA1331" s="5"/>
      <c r="CZB1331" s="5"/>
      <c r="CZC1331" s="5"/>
      <c r="CZD1331" s="5"/>
      <c r="CZE1331" s="5"/>
      <c r="CZF1331" s="5"/>
      <c r="CZG1331" s="5"/>
      <c r="CZH1331" s="5"/>
      <c r="CZI1331" s="5"/>
      <c r="CZJ1331" s="5"/>
      <c r="CZK1331" s="5"/>
      <c r="CZL1331" s="5"/>
      <c r="CZM1331" s="5"/>
      <c r="CZN1331" s="5"/>
      <c r="CZO1331" s="5"/>
      <c r="CZP1331" s="5"/>
      <c r="CZQ1331" s="5"/>
      <c r="CZR1331" s="5"/>
      <c r="CZS1331" s="5"/>
      <c r="CZT1331" s="5"/>
      <c r="CZU1331" s="5"/>
      <c r="CZV1331" s="5"/>
      <c r="CZW1331" s="5"/>
      <c r="CZX1331" s="5"/>
      <c r="CZY1331" s="5"/>
      <c r="CZZ1331" s="5"/>
      <c r="DAA1331" s="5"/>
      <c r="DAB1331" s="5"/>
      <c r="DAC1331" s="5"/>
      <c r="DAD1331" s="5"/>
      <c r="DAE1331" s="5"/>
      <c r="DAF1331" s="5"/>
      <c r="DAG1331" s="5"/>
      <c r="DAH1331" s="5"/>
      <c r="DAI1331" s="5"/>
      <c r="DAJ1331" s="5"/>
      <c r="DAK1331" s="5"/>
      <c r="DAL1331" s="5"/>
      <c r="DAM1331" s="5"/>
      <c r="DAN1331" s="5"/>
      <c r="DAO1331" s="5"/>
      <c r="DAP1331" s="5"/>
      <c r="DAQ1331" s="5"/>
      <c r="DAR1331" s="5"/>
      <c r="DAS1331" s="5"/>
      <c r="DAT1331" s="5"/>
      <c r="DAU1331" s="5"/>
      <c r="DAV1331" s="5"/>
      <c r="DAW1331" s="5"/>
      <c r="DAX1331" s="5"/>
      <c r="DAY1331" s="5"/>
      <c r="DAZ1331" s="5"/>
      <c r="DBA1331" s="5"/>
      <c r="DBB1331" s="5"/>
      <c r="DBC1331" s="5"/>
      <c r="DBD1331" s="5"/>
      <c r="DBE1331" s="5"/>
      <c r="DBF1331" s="5"/>
      <c r="DBG1331" s="5"/>
      <c r="DBH1331" s="5"/>
      <c r="DBI1331" s="5"/>
      <c r="DBJ1331" s="5"/>
      <c r="DBK1331" s="5"/>
      <c r="DBL1331" s="5"/>
      <c r="DBM1331" s="5"/>
      <c r="DBN1331" s="5"/>
      <c r="DBO1331" s="5"/>
      <c r="DBP1331" s="5"/>
      <c r="DBQ1331" s="5"/>
      <c r="DBR1331" s="5"/>
      <c r="DBS1331" s="5"/>
      <c r="DBT1331" s="5"/>
      <c r="DBU1331" s="5"/>
      <c r="DBV1331" s="5"/>
      <c r="DBW1331" s="5"/>
      <c r="DBX1331" s="5"/>
      <c r="DBY1331" s="5"/>
      <c r="DBZ1331" s="5"/>
      <c r="DCA1331" s="5"/>
      <c r="DCB1331" s="5"/>
      <c r="DCC1331" s="5"/>
      <c r="DCD1331" s="5"/>
      <c r="DCE1331" s="5"/>
      <c r="DCF1331" s="5"/>
      <c r="DCG1331" s="5"/>
      <c r="DCH1331" s="5"/>
      <c r="DCI1331" s="5"/>
      <c r="DCJ1331" s="5"/>
      <c r="DCK1331" s="5"/>
      <c r="DCL1331" s="5"/>
      <c r="DCM1331" s="5"/>
      <c r="DCN1331" s="5"/>
      <c r="DCO1331" s="5"/>
      <c r="DCP1331" s="5"/>
      <c r="DCQ1331" s="5"/>
      <c r="DCR1331" s="5"/>
      <c r="DCS1331" s="5"/>
      <c r="DCT1331" s="5"/>
      <c r="DCU1331" s="5"/>
      <c r="DCV1331" s="5"/>
      <c r="DCW1331" s="5"/>
      <c r="DCX1331" s="5"/>
      <c r="DCY1331" s="5"/>
      <c r="DCZ1331" s="5"/>
      <c r="DDA1331" s="5"/>
      <c r="DDB1331" s="5"/>
      <c r="DDC1331" s="5"/>
      <c r="DDD1331" s="5"/>
      <c r="DDE1331" s="5"/>
      <c r="DDF1331" s="5"/>
      <c r="DDG1331" s="5"/>
      <c r="DDH1331" s="5"/>
      <c r="DDI1331" s="5"/>
      <c r="DDJ1331" s="5"/>
      <c r="DDK1331" s="5"/>
      <c r="DDL1331" s="5"/>
      <c r="DDM1331" s="5"/>
      <c r="DDN1331" s="5"/>
      <c r="DDO1331" s="5"/>
      <c r="DDP1331" s="5"/>
      <c r="DDQ1331" s="5"/>
      <c r="DDR1331" s="5"/>
      <c r="DDS1331" s="5"/>
      <c r="DDT1331" s="5"/>
      <c r="DDU1331" s="5"/>
      <c r="DDV1331" s="5"/>
      <c r="DDW1331" s="5"/>
      <c r="DDX1331" s="5"/>
      <c r="DDY1331" s="5"/>
      <c r="DDZ1331" s="5"/>
      <c r="DEA1331" s="5"/>
      <c r="DEB1331" s="5"/>
      <c r="DEC1331" s="5"/>
      <c r="DED1331" s="5"/>
      <c r="DEE1331" s="5"/>
      <c r="DEF1331" s="5"/>
      <c r="DEG1331" s="5"/>
      <c r="DEH1331" s="5"/>
      <c r="DEI1331" s="5"/>
      <c r="DEJ1331" s="5"/>
      <c r="DEK1331" s="5"/>
      <c r="DEL1331" s="5"/>
      <c r="DEM1331" s="5"/>
      <c r="DEN1331" s="5"/>
      <c r="DEO1331" s="5"/>
      <c r="DEP1331" s="5"/>
      <c r="DEQ1331" s="5"/>
      <c r="DER1331" s="5"/>
      <c r="DES1331" s="5"/>
      <c r="DET1331" s="5"/>
      <c r="DEU1331" s="5"/>
      <c r="DEV1331" s="5"/>
      <c r="DEW1331" s="5"/>
      <c r="DEX1331" s="5"/>
      <c r="DEY1331" s="5"/>
      <c r="DEZ1331" s="5"/>
      <c r="DFA1331" s="5"/>
      <c r="DFB1331" s="5"/>
      <c r="DFC1331" s="5"/>
      <c r="DFD1331" s="5"/>
      <c r="DFE1331" s="5"/>
      <c r="DFF1331" s="5"/>
      <c r="DFG1331" s="5"/>
      <c r="DFH1331" s="5"/>
      <c r="DFI1331" s="5"/>
      <c r="DFJ1331" s="5"/>
      <c r="DFK1331" s="5"/>
      <c r="DFL1331" s="5"/>
      <c r="DFM1331" s="5"/>
      <c r="DFN1331" s="5"/>
      <c r="DFO1331" s="5"/>
      <c r="DFP1331" s="5"/>
      <c r="DFQ1331" s="5"/>
      <c r="DFR1331" s="5"/>
      <c r="DFS1331" s="5"/>
      <c r="DFT1331" s="5"/>
      <c r="DFU1331" s="5"/>
      <c r="DFV1331" s="5"/>
      <c r="DFW1331" s="5"/>
      <c r="DFX1331" s="5"/>
      <c r="DFY1331" s="5"/>
      <c r="DFZ1331" s="5"/>
      <c r="DGA1331" s="5"/>
      <c r="DGB1331" s="5"/>
      <c r="DGC1331" s="5"/>
      <c r="DGD1331" s="5"/>
      <c r="DGE1331" s="5"/>
      <c r="DGF1331" s="5"/>
      <c r="DGG1331" s="5"/>
      <c r="DGH1331" s="5"/>
      <c r="DGI1331" s="5"/>
      <c r="DGJ1331" s="5"/>
      <c r="DGK1331" s="5"/>
      <c r="DGL1331" s="5"/>
      <c r="DGM1331" s="5"/>
      <c r="DGN1331" s="5"/>
      <c r="DGO1331" s="5"/>
      <c r="DGP1331" s="5"/>
      <c r="DGQ1331" s="5"/>
      <c r="DGR1331" s="5"/>
      <c r="DGS1331" s="5"/>
      <c r="DGT1331" s="5"/>
      <c r="DGU1331" s="5"/>
      <c r="DGV1331" s="5"/>
      <c r="DGW1331" s="5"/>
      <c r="DGX1331" s="5"/>
      <c r="DGY1331" s="5"/>
      <c r="DGZ1331" s="5"/>
      <c r="DHA1331" s="5"/>
      <c r="DHB1331" s="5"/>
      <c r="DHC1331" s="5"/>
      <c r="DHD1331" s="5"/>
      <c r="DHE1331" s="5"/>
      <c r="DHF1331" s="5"/>
      <c r="DHG1331" s="5"/>
      <c r="DHH1331" s="5"/>
      <c r="DHI1331" s="5"/>
      <c r="DHJ1331" s="5"/>
      <c r="DHK1331" s="5"/>
      <c r="DHL1331" s="5"/>
      <c r="DHM1331" s="5"/>
      <c r="DHN1331" s="5"/>
      <c r="DHO1331" s="5"/>
      <c r="DHP1331" s="5"/>
      <c r="DHQ1331" s="5"/>
      <c r="DHR1331" s="5"/>
      <c r="DHS1331" s="5"/>
      <c r="DHT1331" s="5"/>
      <c r="DHU1331" s="5"/>
      <c r="DHV1331" s="5"/>
      <c r="DHW1331" s="5"/>
      <c r="DHX1331" s="5"/>
      <c r="DHY1331" s="5"/>
      <c r="DHZ1331" s="5"/>
      <c r="DIA1331" s="5"/>
      <c r="DIB1331" s="5"/>
      <c r="DIC1331" s="5"/>
      <c r="DID1331" s="5"/>
      <c r="DIE1331" s="5"/>
      <c r="DIF1331" s="5"/>
      <c r="DIG1331" s="5"/>
      <c r="DIH1331" s="5"/>
      <c r="DII1331" s="5"/>
      <c r="DIJ1331" s="5"/>
      <c r="DIK1331" s="5"/>
      <c r="DIL1331" s="5"/>
      <c r="DIM1331" s="5"/>
      <c r="DIN1331" s="5"/>
      <c r="DIO1331" s="5"/>
      <c r="DIP1331" s="5"/>
      <c r="DIQ1331" s="5"/>
      <c r="DIR1331" s="5"/>
      <c r="DIS1331" s="5"/>
      <c r="DIT1331" s="5"/>
      <c r="DIU1331" s="5"/>
      <c r="DIV1331" s="5"/>
      <c r="DIW1331" s="5"/>
      <c r="DIX1331" s="5"/>
      <c r="DIY1331" s="5"/>
      <c r="DIZ1331" s="5"/>
      <c r="DJA1331" s="5"/>
      <c r="DJB1331" s="5"/>
      <c r="DJC1331" s="5"/>
      <c r="DJD1331" s="5"/>
      <c r="DJE1331" s="5"/>
      <c r="DJF1331" s="5"/>
      <c r="DJG1331" s="5"/>
      <c r="DJH1331" s="5"/>
      <c r="DJI1331" s="5"/>
      <c r="DJJ1331" s="5"/>
      <c r="DJK1331" s="5"/>
      <c r="DJL1331" s="5"/>
      <c r="DJM1331" s="5"/>
      <c r="DJN1331" s="5"/>
      <c r="DJO1331" s="5"/>
      <c r="DJP1331" s="5"/>
      <c r="DJQ1331" s="5"/>
      <c r="DJR1331" s="5"/>
      <c r="DJS1331" s="5"/>
      <c r="DJT1331" s="5"/>
      <c r="DJU1331" s="5"/>
      <c r="DJV1331" s="5"/>
      <c r="DJW1331" s="5"/>
      <c r="DJX1331" s="5"/>
      <c r="DJY1331" s="5"/>
      <c r="DJZ1331" s="5"/>
      <c r="DKA1331" s="5"/>
      <c r="DKB1331" s="5"/>
      <c r="DKC1331" s="5"/>
      <c r="DKD1331" s="5"/>
      <c r="DKE1331" s="5"/>
      <c r="DKF1331" s="5"/>
      <c r="DKG1331" s="5"/>
      <c r="DKH1331" s="5"/>
      <c r="DKI1331" s="5"/>
      <c r="DKJ1331" s="5"/>
      <c r="DKK1331" s="5"/>
      <c r="DKL1331" s="5"/>
      <c r="DKM1331" s="5"/>
      <c r="DKN1331" s="5"/>
      <c r="DKO1331" s="5"/>
      <c r="DKP1331" s="5"/>
      <c r="DKQ1331" s="5"/>
      <c r="DKR1331" s="5"/>
      <c r="DKS1331" s="5"/>
      <c r="DKT1331" s="5"/>
      <c r="DKU1331" s="5"/>
      <c r="DKV1331" s="5"/>
      <c r="DKW1331" s="5"/>
      <c r="DKX1331" s="5"/>
      <c r="DKY1331" s="5"/>
      <c r="DKZ1331" s="5"/>
      <c r="DLA1331" s="5"/>
      <c r="DLB1331" s="5"/>
      <c r="DLC1331" s="5"/>
      <c r="DLD1331" s="5"/>
      <c r="DLE1331" s="5"/>
      <c r="DLF1331" s="5"/>
      <c r="DLG1331" s="5"/>
      <c r="DLH1331" s="5"/>
      <c r="DLI1331" s="5"/>
      <c r="DLJ1331" s="5"/>
      <c r="DLK1331" s="5"/>
      <c r="DLL1331" s="5"/>
      <c r="DLM1331" s="5"/>
      <c r="DLN1331" s="5"/>
      <c r="DLO1331" s="5"/>
      <c r="DLP1331" s="5"/>
      <c r="DLQ1331" s="5"/>
      <c r="DLR1331" s="5"/>
      <c r="DLS1331" s="5"/>
      <c r="DLT1331" s="5"/>
      <c r="DLU1331" s="5"/>
      <c r="DLV1331" s="5"/>
      <c r="DLW1331" s="5"/>
      <c r="DLX1331" s="5"/>
      <c r="DLY1331" s="5"/>
      <c r="DLZ1331" s="5"/>
      <c r="DMA1331" s="5"/>
      <c r="DMB1331" s="5"/>
      <c r="DMC1331" s="5"/>
      <c r="DMD1331" s="5"/>
      <c r="DME1331" s="5"/>
      <c r="DMF1331" s="5"/>
      <c r="DMG1331" s="5"/>
      <c r="DMH1331" s="5"/>
      <c r="DMI1331" s="5"/>
      <c r="DMJ1331" s="5"/>
      <c r="DMK1331" s="5"/>
      <c r="DML1331" s="5"/>
      <c r="DMM1331" s="5"/>
      <c r="DMN1331" s="5"/>
      <c r="DMO1331" s="5"/>
      <c r="DMP1331" s="5"/>
      <c r="DMQ1331" s="5"/>
      <c r="DMR1331" s="5"/>
      <c r="DMS1331" s="5"/>
      <c r="DMT1331" s="5"/>
      <c r="DMU1331" s="5"/>
      <c r="DMV1331" s="5"/>
      <c r="DMW1331" s="5"/>
      <c r="DMX1331" s="5"/>
      <c r="DMY1331" s="5"/>
      <c r="DMZ1331" s="5"/>
      <c r="DNA1331" s="5"/>
      <c r="DNB1331" s="5"/>
      <c r="DNC1331" s="5"/>
      <c r="DND1331" s="5"/>
      <c r="DNE1331" s="5"/>
      <c r="DNF1331" s="5"/>
      <c r="DNG1331" s="5"/>
      <c r="DNH1331" s="5"/>
      <c r="DNI1331" s="5"/>
      <c r="DNJ1331" s="5"/>
      <c r="DNK1331" s="5"/>
      <c r="DNL1331" s="5"/>
      <c r="DNM1331" s="5"/>
      <c r="DNN1331" s="5"/>
      <c r="DNO1331" s="5"/>
      <c r="DNP1331" s="5"/>
      <c r="DNQ1331" s="5"/>
      <c r="DNR1331" s="5"/>
      <c r="DNS1331" s="5"/>
      <c r="DNT1331" s="5"/>
      <c r="DNU1331" s="5"/>
      <c r="DNV1331" s="5"/>
      <c r="DNW1331" s="5"/>
      <c r="DNX1331" s="5"/>
      <c r="DNY1331" s="5"/>
      <c r="DNZ1331" s="5"/>
      <c r="DOA1331" s="5"/>
      <c r="DOB1331" s="5"/>
      <c r="DOC1331" s="5"/>
      <c r="DOD1331" s="5"/>
      <c r="DOE1331" s="5"/>
      <c r="DOF1331" s="5"/>
      <c r="DOG1331" s="5"/>
      <c r="DOH1331" s="5"/>
      <c r="DOI1331" s="5"/>
      <c r="DOJ1331" s="5"/>
      <c r="DOK1331" s="5"/>
      <c r="DOL1331" s="5"/>
      <c r="DOM1331" s="5"/>
      <c r="DON1331" s="5"/>
      <c r="DOO1331" s="5"/>
      <c r="DOP1331" s="5"/>
      <c r="DOQ1331" s="5"/>
      <c r="DOR1331" s="5"/>
      <c r="DOS1331" s="5"/>
      <c r="DOT1331" s="5"/>
      <c r="DOU1331" s="5"/>
      <c r="DOV1331" s="5"/>
      <c r="DOW1331" s="5"/>
      <c r="DOX1331" s="5"/>
      <c r="DOY1331" s="5"/>
      <c r="DOZ1331" s="5"/>
      <c r="DPA1331" s="5"/>
      <c r="DPB1331" s="5"/>
      <c r="DPC1331" s="5"/>
      <c r="DPD1331" s="5"/>
      <c r="DPE1331" s="5"/>
      <c r="DPF1331" s="5"/>
      <c r="DPG1331" s="5"/>
      <c r="DPH1331" s="5"/>
      <c r="DPI1331" s="5"/>
      <c r="DPJ1331" s="5"/>
      <c r="DPK1331" s="5"/>
      <c r="DPL1331" s="5"/>
      <c r="DPM1331" s="5"/>
      <c r="DPN1331" s="5"/>
      <c r="DPO1331" s="5"/>
      <c r="DPP1331" s="5"/>
      <c r="DPQ1331" s="5"/>
      <c r="DPR1331" s="5"/>
      <c r="DPS1331" s="5"/>
      <c r="DPT1331" s="5"/>
      <c r="DPU1331" s="5"/>
      <c r="DPV1331" s="5"/>
      <c r="DPW1331" s="5"/>
      <c r="DPX1331" s="5"/>
      <c r="DPY1331" s="5"/>
      <c r="DPZ1331" s="5"/>
      <c r="DQA1331" s="5"/>
      <c r="DQB1331" s="5"/>
      <c r="DQC1331" s="5"/>
      <c r="DQD1331" s="5"/>
      <c r="DQE1331" s="5"/>
      <c r="DQF1331" s="5"/>
      <c r="DQG1331" s="5"/>
      <c r="DQH1331" s="5"/>
      <c r="DQI1331" s="5"/>
      <c r="DQJ1331" s="5"/>
      <c r="DQK1331" s="5"/>
      <c r="DQL1331" s="5"/>
      <c r="DQM1331" s="5"/>
      <c r="DQN1331" s="5"/>
      <c r="DQO1331" s="5"/>
      <c r="DQP1331" s="5"/>
      <c r="DQQ1331" s="5"/>
      <c r="DQR1331" s="5"/>
      <c r="DQS1331" s="5"/>
      <c r="DQT1331" s="5"/>
      <c r="DQU1331" s="5"/>
      <c r="DQV1331" s="5"/>
      <c r="DQW1331" s="5"/>
      <c r="DQX1331" s="5"/>
      <c r="DQY1331" s="5"/>
      <c r="DQZ1331" s="5"/>
      <c r="DRA1331" s="5"/>
      <c r="DRB1331" s="5"/>
      <c r="DRC1331" s="5"/>
      <c r="DRD1331" s="5"/>
      <c r="DRE1331" s="5"/>
      <c r="DRF1331" s="5"/>
      <c r="DRG1331" s="5"/>
      <c r="DRH1331" s="5"/>
      <c r="DRI1331" s="5"/>
      <c r="DRJ1331" s="5"/>
      <c r="DRK1331" s="5"/>
      <c r="DRL1331" s="5"/>
      <c r="DRM1331" s="5"/>
      <c r="DRN1331" s="5"/>
      <c r="DRO1331" s="5"/>
      <c r="DRP1331" s="5"/>
      <c r="DRQ1331" s="5"/>
      <c r="DRR1331" s="5"/>
      <c r="DRS1331" s="5"/>
      <c r="DRT1331" s="5"/>
      <c r="DRU1331" s="5"/>
      <c r="DRV1331" s="5"/>
      <c r="DRW1331" s="5"/>
      <c r="DRX1331" s="5"/>
      <c r="DRY1331" s="5"/>
      <c r="DRZ1331" s="5"/>
      <c r="DSA1331" s="5"/>
      <c r="DSB1331" s="5"/>
      <c r="DSC1331" s="5"/>
      <c r="DSD1331" s="5"/>
      <c r="DSE1331" s="5"/>
      <c r="DSF1331" s="5"/>
      <c r="DSG1331" s="5"/>
      <c r="DSH1331" s="5"/>
      <c r="DSI1331" s="5"/>
      <c r="DSJ1331" s="5"/>
      <c r="DSK1331" s="5"/>
      <c r="DSL1331" s="5"/>
      <c r="DSM1331" s="5"/>
      <c r="DSN1331" s="5"/>
      <c r="DSO1331" s="5"/>
      <c r="DSP1331" s="5"/>
      <c r="DSQ1331" s="5"/>
      <c r="DSR1331" s="5"/>
      <c r="DSS1331" s="5"/>
      <c r="DST1331" s="5"/>
      <c r="DSU1331" s="5"/>
      <c r="DSV1331" s="5"/>
      <c r="DSW1331" s="5"/>
      <c r="DSX1331" s="5"/>
      <c r="DSY1331" s="5"/>
      <c r="DSZ1331" s="5"/>
      <c r="DTA1331" s="5"/>
      <c r="DTB1331" s="5"/>
      <c r="DTC1331" s="5"/>
      <c r="DTD1331" s="5"/>
      <c r="DTE1331" s="5"/>
      <c r="DTF1331" s="5"/>
      <c r="DTG1331" s="5"/>
      <c r="DTH1331" s="5"/>
      <c r="DTI1331" s="5"/>
      <c r="DTJ1331" s="5"/>
      <c r="DTK1331" s="5"/>
      <c r="DTL1331" s="5"/>
      <c r="DTM1331" s="5"/>
      <c r="DTN1331" s="5"/>
      <c r="DTO1331" s="5"/>
      <c r="DTP1331" s="5"/>
      <c r="DTQ1331" s="5"/>
      <c r="DTR1331" s="5"/>
      <c r="DTS1331" s="5"/>
      <c r="DTT1331" s="5"/>
      <c r="DTU1331" s="5"/>
      <c r="DTV1331" s="5"/>
      <c r="DTW1331" s="5"/>
      <c r="DTX1331" s="5"/>
      <c r="DTY1331" s="5"/>
      <c r="DTZ1331" s="5"/>
      <c r="DUA1331" s="5"/>
      <c r="DUB1331" s="5"/>
      <c r="DUC1331" s="5"/>
      <c r="DUD1331" s="5"/>
      <c r="DUE1331" s="5"/>
      <c r="DUF1331" s="5"/>
      <c r="DUG1331" s="5"/>
      <c r="DUH1331" s="5"/>
      <c r="DUI1331" s="5"/>
      <c r="DUJ1331" s="5"/>
      <c r="DUK1331" s="5"/>
      <c r="DUL1331" s="5"/>
      <c r="DUM1331" s="5"/>
      <c r="DUN1331" s="5"/>
      <c r="DUO1331" s="5"/>
      <c r="DUP1331" s="5"/>
      <c r="DUQ1331" s="5"/>
      <c r="DUR1331" s="5"/>
      <c r="DUS1331" s="5"/>
      <c r="DUT1331" s="5"/>
      <c r="DUU1331" s="5"/>
      <c r="DUV1331" s="5"/>
      <c r="DUW1331" s="5"/>
      <c r="DUX1331" s="5"/>
      <c r="DUY1331" s="5"/>
      <c r="DUZ1331" s="5"/>
      <c r="DVA1331" s="5"/>
      <c r="DVB1331" s="5"/>
      <c r="DVC1331" s="5"/>
      <c r="DVD1331" s="5"/>
      <c r="DVE1331" s="5"/>
      <c r="DVF1331" s="5"/>
      <c r="DVG1331" s="5"/>
      <c r="DVH1331" s="5"/>
      <c r="DVI1331" s="5"/>
      <c r="DVJ1331" s="5"/>
      <c r="DVK1331" s="5"/>
      <c r="DVL1331" s="5"/>
      <c r="DVM1331" s="5"/>
      <c r="DVN1331" s="5"/>
      <c r="DVO1331" s="5"/>
      <c r="DVP1331" s="5"/>
      <c r="DVQ1331" s="5"/>
      <c r="DVR1331" s="5"/>
      <c r="DVS1331" s="5"/>
      <c r="DVT1331" s="5"/>
      <c r="DVU1331" s="5"/>
      <c r="DVV1331" s="5"/>
      <c r="DVW1331" s="5"/>
      <c r="DVX1331" s="5"/>
      <c r="DVY1331" s="5"/>
      <c r="DVZ1331" s="5"/>
      <c r="DWA1331" s="5"/>
      <c r="DWB1331" s="5"/>
      <c r="DWC1331" s="5"/>
      <c r="DWD1331" s="5"/>
      <c r="DWE1331" s="5"/>
      <c r="DWF1331" s="5"/>
      <c r="DWG1331" s="5"/>
      <c r="DWH1331" s="5"/>
      <c r="DWI1331" s="5"/>
      <c r="DWJ1331" s="5"/>
      <c r="DWK1331" s="5"/>
      <c r="DWL1331" s="5"/>
      <c r="DWM1331" s="5"/>
      <c r="DWN1331" s="5"/>
      <c r="DWO1331" s="5"/>
      <c r="DWP1331" s="5"/>
      <c r="DWQ1331" s="5"/>
      <c r="DWR1331" s="5"/>
      <c r="DWS1331" s="5"/>
      <c r="DWT1331" s="5"/>
      <c r="DWU1331" s="5"/>
      <c r="DWV1331" s="5"/>
      <c r="DWW1331" s="5"/>
      <c r="DWX1331" s="5"/>
      <c r="DWY1331" s="5"/>
      <c r="DWZ1331" s="5"/>
      <c r="DXA1331" s="5"/>
      <c r="DXB1331" s="5"/>
      <c r="DXC1331" s="5"/>
      <c r="DXD1331" s="5"/>
      <c r="DXE1331" s="5"/>
      <c r="DXF1331" s="5"/>
      <c r="DXG1331" s="5"/>
      <c r="DXH1331" s="5"/>
      <c r="DXI1331" s="5"/>
      <c r="DXJ1331" s="5"/>
      <c r="DXK1331" s="5"/>
      <c r="DXL1331" s="5"/>
      <c r="DXM1331" s="5"/>
      <c r="DXN1331" s="5"/>
      <c r="DXO1331" s="5"/>
      <c r="DXP1331" s="5"/>
      <c r="DXQ1331" s="5"/>
      <c r="DXR1331" s="5"/>
      <c r="DXS1331" s="5"/>
      <c r="DXT1331" s="5"/>
      <c r="DXU1331" s="5"/>
      <c r="DXV1331" s="5"/>
      <c r="DXW1331" s="5"/>
      <c r="DXX1331" s="5"/>
      <c r="DXY1331" s="5"/>
      <c r="DXZ1331" s="5"/>
      <c r="DYA1331" s="5"/>
      <c r="DYB1331" s="5"/>
      <c r="DYC1331" s="5"/>
      <c r="DYD1331" s="5"/>
      <c r="DYE1331" s="5"/>
      <c r="DYF1331" s="5"/>
      <c r="DYG1331" s="5"/>
      <c r="DYH1331" s="5"/>
      <c r="DYI1331" s="5"/>
      <c r="DYJ1331" s="5"/>
      <c r="DYK1331" s="5"/>
      <c r="DYL1331" s="5"/>
      <c r="DYM1331" s="5"/>
      <c r="DYN1331" s="5"/>
      <c r="DYO1331" s="5"/>
      <c r="DYP1331" s="5"/>
      <c r="DYQ1331" s="5"/>
      <c r="DYR1331" s="5"/>
      <c r="DYS1331" s="5"/>
      <c r="DYT1331" s="5"/>
      <c r="DYU1331" s="5"/>
      <c r="DYV1331" s="5"/>
      <c r="DYW1331" s="5"/>
      <c r="DYX1331" s="5"/>
      <c r="DYY1331" s="5"/>
      <c r="DYZ1331" s="5"/>
      <c r="DZA1331" s="5"/>
      <c r="DZB1331" s="5"/>
      <c r="DZC1331" s="5"/>
      <c r="DZD1331" s="5"/>
      <c r="DZE1331" s="5"/>
      <c r="DZF1331" s="5"/>
      <c r="DZG1331" s="5"/>
      <c r="DZH1331" s="5"/>
      <c r="DZI1331" s="5"/>
      <c r="DZJ1331" s="5"/>
      <c r="DZK1331" s="5"/>
      <c r="DZL1331" s="5"/>
      <c r="DZM1331" s="5"/>
      <c r="DZN1331" s="5"/>
      <c r="DZO1331" s="5"/>
      <c r="DZP1331" s="5"/>
      <c r="DZQ1331" s="5"/>
      <c r="DZR1331" s="5"/>
      <c r="DZS1331" s="5"/>
      <c r="DZT1331" s="5"/>
      <c r="DZU1331" s="5"/>
      <c r="DZV1331" s="5"/>
      <c r="DZW1331" s="5"/>
      <c r="DZX1331" s="5"/>
      <c r="DZY1331" s="5"/>
      <c r="DZZ1331" s="5"/>
      <c r="EAA1331" s="5"/>
      <c r="EAB1331" s="5"/>
      <c r="EAC1331" s="5"/>
      <c r="EAD1331" s="5"/>
      <c r="EAE1331" s="5"/>
      <c r="EAF1331" s="5"/>
      <c r="EAG1331" s="5"/>
      <c r="EAH1331" s="5"/>
      <c r="EAI1331" s="5"/>
      <c r="EAJ1331" s="5"/>
      <c r="EAK1331" s="5"/>
      <c r="EAL1331" s="5"/>
      <c r="EAM1331" s="5"/>
      <c r="EAN1331" s="5"/>
      <c r="EAO1331" s="5"/>
      <c r="EAP1331" s="5"/>
      <c r="EAQ1331" s="5"/>
      <c r="EAR1331" s="5"/>
      <c r="EAS1331" s="5"/>
      <c r="EAT1331" s="5"/>
      <c r="EAU1331" s="5"/>
      <c r="EAV1331" s="5"/>
      <c r="EAW1331" s="5"/>
      <c r="EAX1331" s="5"/>
      <c r="EAY1331" s="5"/>
      <c r="EAZ1331" s="5"/>
      <c r="EBA1331" s="5"/>
      <c r="EBB1331" s="5"/>
      <c r="EBC1331" s="5"/>
      <c r="EBD1331" s="5"/>
      <c r="EBE1331" s="5"/>
      <c r="EBF1331" s="5"/>
      <c r="EBG1331" s="5"/>
      <c r="EBH1331" s="5"/>
      <c r="EBI1331" s="5"/>
      <c r="EBJ1331" s="5"/>
      <c r="EBK1331" s="5"/>
      <c r="EBL1331" s="5"/>
      <c r="EBM1331" s="5"/>
      <c r="EBN1331" s="5"/>
      <c r="EBO1331" s="5"/>
      <c r="EBP1331" s="5"/>
      <c r="EBQ1331" s="5"/>
      <c r="EBR1331" s="5"/>
      <c r="EBS1331" s="5"/>
      <c r="EBT1331" s="5"/>
      <c r="EBU1331" s="5"/>
      <c r="EBV1331" s="5"/>
      <c r="EBW1331" s="5"/>
      <c r="EBX1331" s="5"/>
      <c r="EBY1331" s="5"/>
      <c r="EBZ1331" s="5"/>
      <c r="ECA1331" s="5"/>
      <c r="ECB1331" s="5"/>
      <c r="ECC1331" s="5"/>
      <c r="ECD1331" s="5"/>
      <c r="ECE1331" s="5"/>
      <c r="ECF1331" s="5"/>
      <c r="ECG1331" s="5"/>
      <c r="ECH1331" s="5"/>
      <c r="ECI1331" s="5"/>
      <c r="ECJ1331" s="5"/>
      <c r="ECK1331" s="5"/>
      <c r="ECL1331" s="5"/>
      <c r="ECM1331" s="5"/>
      <c r="ECN1331" s="5"/>
      <c r="ECO1331" s="5"/>
      <c r="ECP1331" s="5"/>
      <c r="ECQ1331" s="5"/>
      <c r="ECR1331" s="5"/>
      <c r="ECS1331" s="5"/>
      <c r="ECT1331" s="5"/>
      <c r="ECU1331" s="5"/>
      <c r="ECV1331" s="5"/>
      <c r="ECW1331" s="5"/>
      <c r="ECX1331" s="5"/>
      <c r="ECY1331" s="5"/>
      <c r="ECZ1331" s="5"/>
      <c r="EDA1331" s="5"/>
      <c r="EDB1331" s="5"/>
      <c r="EDC1331" s="5"/>
      <c r="EDD1331" s="5"/>
      <c r="EDE1331" s="5"/>
      <c r="EDF1331" s="5"/>
      <c r="EDG1331" s="5"/>
      <c r="EDH1331" s="5"/>
      <c r="EDI1331" s="5"/>
      <c r="EDJ1331" s="5"/>
      <c r="EDK1331" s="5"/>
      <c r="EDL1331" s="5"/>
      <c r="EDM1331" s="5"/>
      <c r="EDN1331" s="5"/>
      <c r="EDO1331" s="5"/>
      <c r="EDP1331" s="5"/>
      <c r="EDQ1331" s="5"/>
      <c r="EDR1331" s="5"/>
      <c r="EDS1331" s="5"/>
      <c r="EDT1331" s="5"/>
      <c r="EDU1331" s="5"/>
      <c r="EDV1331" s="5"/>
      <c r="EDW1331" s="5"/>
      <c r="EDX1331" s="5"/>
      <c r="EDY1331" s="5"/>
      <c r="EDZ1331" s="5"/>
      <c r="EEA1331" s="5"/>
      <c r="EEB1331" s="5"/>
      <c r="EEC1331" s="5"/>
      <c r="EED1331" s="5"/>
      <c r="EEE1331" s="5"/>
      <c r="EEF1331" s="5"/>
      <c r="EEG1331" s="5"/>
      <c r="EEH1331" s="5"/>
      <c r="EEI1331" s="5"/>
      <c r="EEJ1331" s="5"/>
      <c r="EEK1331" s="5"/>
      <c r="EEL1331" s="5"/>
      <c r="EEM1331" s="5"/>
      <c r="EEN1331" s="5"/>
      <c r="EEO1331" s="5"/>
      <c r="EEP1331" s="5"/>
      <c r="EEQ1331" s="5"/>
      <c r="EER1331" s="5"/>
      <c r="EES1331" s="5"/>
      <c r="EET1331" s="5"/>
      <c r="EEU1331" s="5"/>
      <c r="EEV1331" s="5"/>
      <c r="EEW1331" s="5"/>
      <c r="EEX1331" s="5"/>
      <c r="EEY1331" s="5"/>
      <c r="EEZ1331" s="5"/>
      <c r="EFA1331" s="5"/>
      <c r="EFB1331" s="5"/>
      <c r="EFC1331" s="5"/>
      <c r="EFD1331" s="5"/>
      <c r="EFE1331" s="5"/>
      <c r="EFF1331" s="5"/>
      <c r="EFG1331" s="5"/>
      <c r="EFH1331" s="5"/>
      <c r="EFI1331" s="5"/>
      <c r="EFJ1331" s="5"/>
      <c r="EFK1331" s="5"/>
      <c r="EFL1331" s="5"/>
      <c r="EFM1331" s="5"/>
      <c r="EFN1331" s="5"/>
      <c r="EFO1331" s="5"/>
      <c r="EFP1331" s="5"/>
      <c r="EFQ1331" s="5"/>
      <c r="EFR1331" s="5"/>
      <c r="EFS1331" s="5"/>
      <c r="EFT1331" s="5"/>
      <c r="EFU1331" s="5"/>
      <c r="EFV1331" s="5"/>
      <c r="EFW1331" s="5"/>
      <c r="EFX1331" s="5"/>
      <c r="EFY1331" s="5"/>
      <c r="EFZ1331" s="5"/>
      <c r="EGA1331" s="5"/>
      <c r="EGB1331" s="5"/>
      <c r="EGC1331" s="5"/>
      <c r="EGD1331" s="5"/>
      <c r="EGE1331" s="5"/>
      <c r="EGF1331" s="5"/>
      <c r="EGG1331" s="5"/>
      <c r="EGH1331" s="5"/>
      <c r="EGI1331" s="5"/>
      <c r="EGJ1331" s="5"/>
      <c r="EGK1331" s="5"/>
      <c r="EGL1331" s="5"/>
      <c r="EGM1331" s="5"/>
      <c r="EGN1331" s="5"/>
      <c r="EGO1331" s="5"/>
      <c r="EGP1331" s="5"/>
      <c r="EGQ1331" s="5"/>
      <c r="EGR1331" s="5"/>
      <c r="EGS1331" s="5"/>
      <c r="EGT1331" s="5"/>
      <c r="EGU1331" s="5"/>
      <c r="EGV1331" s="5"/>
      <c r="EGW1331" s="5"/>
      <c r="EGX1331" s="5"/>
      <c r="EGY1331" s="5"/>
      <c r="EGZ1331" s="5"/>
      <c r="EHA1331" s="5"/>
      <c r="EHB1331" s="5"/>
      <c r="EHC1331" s="5"/>
      <c r="EHD1331" s="5"/>
      <c r="EHE1331" s="5"/>
      <c r="EHF1331" s="5"/>
      <c r="EHG1331" s="5"/>
      <c r="EHH1331" s="5"/>
      <c r="EHI1331" s="5"/>
      <c r="EHJ1331" s="5"/>
      <c r="EHK1331" s="5"/>
      <c r="EHL1331" s="5"/>
      <c r="EHM1331" s="5"/>
      <c r="EHN1331" s="5"/>
      <c r="EHO1331" s="5"/>
      <c r="EHP1331" s="5"/>
      <c r="EHQ1331" s="5"/>
      <c r="EHR1331" s="5"/>
      <c r="EHS1331" s="5"/>
      <c r="EHT1331" s="5"/>
      <c r="EHU1331" s="5"/>
      <c r="EHV1331" s="5"/>
      <c r="EHW1331" s="5"/>
      <c r="EHX1331" s="5"/>
      <c r="EHY1331" s="5"/>
      <c r="EHZ1331" s="5"/>
      <c r="EIA1331" s="5"/>
      <c r="EIB1331" s="5"/>
      <c r="EIC1331" s="5"/>
      <c r="EID1331" s="5"/>
      <c r="EIE1331" s="5"/>
      <c r="EIF1331" s="5"/>
      <c r="EIG1331" s="5"/>
      <c r="EIH1331" s="5"/>
      <c r="EII1331" s="5"/>
      <c r="EIJ1331" s="5"/>
      <c r="EIK1331" s="5"/>
      <c r="EIL1331" s="5"/>
      <c r="EIM1331" s="5"/>
      <c r="EIN1331" s="5"/>
      <c r="EIO1331" s="5"/>
      <c r="EIP1331" s="5"/>
      <c r="EIQ1331" s="5"/>
      <c r="EIR1331" s="5"/>
      <c r="EIS1331" s="5"/>
      <c r="EIT1331" s="5"/>
      <c r="EIU1331" s="5"/>
      <c r="EIV1331" s="5"/>
      <c r="EIW1331" s="5"/>
      <c r="EIX1331" s="5"/>
      <c r="EIY1331" s="5"/>
      <c r="EIZ1331" s="5"/>
      <c r="EJA1331" s="5"/>
      <c r="EJB1331" s="5"/>
      <c r="EJC1331" s="5"/>
      <c r="EJD1331" s="5"/>
      <c r="EJE1331" s="5"/>
      <c r="EJF1331" s="5"/>
      <c r="EJG1331" s="5"/>
      <c r="EJH1331" s="5"/>
      <c r="EJI1331" s="5"/>
      <c r="EJJ1331" s="5"/>
      <c r="EJK1331" s="5"/>
      <c r="EJL1331" s="5"/>
      <c r="EJM1331" s="5"/>
      <c r="EJN1331" s="5"/>
      <c r="EJO1331" s="5"/>
      <c r="EJP1331" s="5"/>
      <c r="EJQ1331" s="5"/>
      <c r="EJR1331" s="5"/>
      <c r="EJS1331" s="5"/>
      <c r="EJT1331" s="5"/>
      <c r="EJU1331" s="5"/>
      <c r="EJV1331" s="5"/>
      <c r="EJW1331" s="5"/>
      <c r="EJX1331" s="5"/>
      <c r="EJY1331" s="5"/>
      <c r="EJZ1331" s="5"/>
      <c r="EKA1331" s="5"/>
      <c r="EKB1331" s="5"/>
      <c r="EKC1331" s="5"/>
      <c r="EKD1331" s="5"/>
      <c r="EKE1331" s="5"/>
      <c r="EKF1331" s="5"/>
      <c r="EKG1331" s="5"/>
      <c r="EKH1331" s="5"/>
      <c r="EKI1331" s="5"/>
      <c r="EKJ1331" s="5"/>
      <c r="EKK1331" s="5"/>
      <c r="EKL1331" s="5"/>
      <c r="EKM1331" s="5"/>
      <c r="EKN1331" s="5"/>
      <c r="EKO1331" s="5"/>
      <c r="EKP1331" s="5"/>
      <c r="EKQ1331" s="5"/>
      <c r="EKR1331" s="5"/>
      <c r="EKS1331" s="5"/>
      <c r="EKT1331" s="5"/>
      <c r="EKU1331" s="5"/>
      <c r="EKV1331" s="5"/>
      <c r="EKW1331" s="5"/>
      <c r="EKX1331" s="5"/>
      <c r="EKY1331" s="5"/>
      <c r="EKZ1331" s="5"/>
      <c r="ELA1331" s="5"/>
      <c r="ELB1331" s="5"/>
      <c r="ELC1331" s="5"/>
      <c r="ELD1331" s="5"/>
      <c r="ELE1331" s="5"/>
      <c r="ELF1331" s="5"/>
      <c r="ELG1331" s="5"/>
      <c r="ELH1331" s="5"/>
      <c r="ELI1331" s="5"/>
      <c r="ELJ1331" s="5"/>
      <c r="ELK1331" s="5"/>
      <c r="ELL1331" s="5"/>
      <c r="ELM1331" s="5"/>
      <c r="ELN1331" s="5"/>
      <c r="ELO1331" s="5"/>
      <c r="ELP1331" s="5"/>
      <c r="ELQ1331" s="5"/>
      <c r="ELR1331" s="5"/>
      <c r="ELS1331" s="5"/>
      <c r="ELT1331" s="5"/>
      <c r="ELU1331" s="5"/>
      <c r="ELV1331" s="5"/>
      <c r="ELW1331" s="5"/>
      <c r="ELX1331" s="5"/>
      <c r="ELY1331" s="5"/>
      <c r="ELZ1331" s="5"/>
      <c r="EMA1331" s="5"/>
      <c r="EMB1331" s="5"/>
      <c r="EMC1331" s="5"/>
      <c r="EMD1331" s="5"/>
      <c r="EME1331" s="5"/>
      <c r="EMF1331" s="5"/>
      <c r="EMG1331" s="5"/>
      <c r="EMH1331" s="5"/>
      <c r="EMI1331" s="5"/>
      <c r="EMJ1331" s="5"/>
      <c r="EMK1331" s="5"/>
      <c r="EML1331" s="5"/>
      <c r="EMM1331" s="5"/>
      <c r="EMN1331" s="5"/>
      <c r="EMO1331" s="5"/>
      <c r="EMP1331" s="5"/>
      <c r="EMQ1331" s="5"/>
      <c r="EMR1331" s="5"/>
      <c r="EMS1331" s="5"/>
      <c r="EMT1331" s="5"/>
      <c r="EMU1331" s="5"/>
      <c r="EMV1331" s="5"/>
      <c r="EMW1331" s="5"/>
      <c r="EMX1331" s="5"/>
      <c r="EMY1331" s="5"/>
      <c r="EMZ1331" s="5"/>
      <c r="ENA1331" s="5"/>
      <c r="ENB1331" s="5"/>
      <c r="ENC1331" s="5"/>
      <c r="END1331" s="5"/>
      <c r="ENE1331" s="5"/>
      <c r="ENF1331" s="5"/>
      <c r="ENG1331" s="5"/>
      <c r="ENH1331" s="5"/>
      <c r="ENI1331" s="5"/>
      <c r="ENJ1331" s="5"/>
      <c r="ENK1331" s="5"/>
      <c r="ENL1331" s="5"/>
      <c r="ENM1331" s="5"/>
      <c r="ENN1331" s="5"/>
      <c r="ENO1331" s="5"/>
      <c r="ENP1331" s="5"/>
      <c r="ENQ1331" s="5"/>
      <c r="ENR1331" s="5"/>
      <c r="ENS1331" s="5"/>
      <c r="ENT1331" s="5"/>
      <c r="ENU1331" s="5"/>
      <c r="ENV1331" s="5"/>
      <c r="ENW1331" s="5"/>
      <c r="ENX1331" s="5"/>
      <c r="ENY1331" s="5"/>
      <c r="ENZ1331" s="5"/>
      <c r="EOA1331" s="5"/>
      <c r="EOB1331" s="5"/>
      <c r="EOC1331" s="5"/>
      <c r="EOD1331" s="5"/>
      <c r="EOE1331" s="5"/>
      <c r="EOF1331" s="5"/>
      <c r="EOG1331" s="5"/>
      <c r="EOH1331" s="5"/>
      <c r="EOI1331" s="5"/>
      <c r="EOJ1331" s="5"/>
      <c r="EOK1331" s="5"/>
      <c r="EOL1331" s="5"/>
      <c r="EOM1331" s="5"/>
      <c r="EON1331" s="5"/>
      <c r="EOO1331" s="5"/>
      <c r="EOP1331" s="5"/>
      <c r="EOQ1331" s="5"/>
      <c r="EOR1331" s="5"/>
      <c r="EOS1331" s="5"/>
      <c r="EOT1331" s="5"/>
      <c r="EOU1331" s="5"/>
      <c r="EOV1331" s="5"/>
      <c r="EOW1331" s="5"/>
      <c r="EOX1331" s="5"/>
      <c r="EOY1331" s="5"/>
      <c r="EOZ1331" s="5"/>
      <c r="EPA1331" s="5"/>
      <c r="EPB1331" s="5"/>
      <c r="EPC1331" s="5"/>
      <c r="EPD1331" s="5"/>
      <c r="EPE1331" s="5"/>
      <c r="EPF1331" s="5"/>
      <c r="EPG1331" s="5"/>
      <c r="EPH1331" s="5"/>
      <c r="EPI1331" s="5"/>
      <c r="EPJ1331" s="5"/>
      <c r="EPK1331" s="5"/>
      <c r="EPL1331" s="5"/>
      <c r="EPM1331" s="5"/>
      <c r="EPN1331" s="5"/>
      <c r="EPO1331" s="5"/>
      <c r="EPP1331" s="5"/>
      <c r="EPQ1331" s="5"/>
      <c r="EPR1331" s="5"/>
      <c r="EPS1331" s="5"/>
      <c r="EPT1331" s="5"/>
      <c r="EPU1331" s="5"/>
      <c r="EPV1331" s="5"/>
      <c r="EPW1331" s="5"/>
      <c r="EPX1331" s="5"/>
      <c r="EPY1331" s="5"/>
      <c r="EPZ1331" s="5"/>
      <c r="EQA1331" s="5"/>
      <c r="EQB1331" s="5"/>
      <c r="EQC1331" s="5"/>
      <c r="EQD1331" s="5"/>
      <c r="EQE1331" s="5"/>
      <c r="EQF1331" s="5"/>
      <c r="EQG1331" s="5"/>
      <c r="EQH1331" s="5"/>
      <c r="EQI1331" s="5"/>
      <c r="EQJ1331" s="5"/>
      <c r="EQK1331" s="5"/>
      <c r="EQL1331" s="5"/>
      <c r="EQM1331" s="5"/>
      <c r="EQN1331" s="5"/>
      <c r="EQO1331" s="5"/>
      <c r="EQP1331" s="5"/>
      <c r="EQQ1331" s="5"/>
      <c r="EQR1331" s="5"/>
      <c r="EQS1331" s="5"/>
      <c r="EQT1331" s="5"/>
      <c r="EQU1331" s="5"/>
      <c r="EQV1331" s="5"/>
      <c r="EQW1331" s="5"/>
      <c r="EQX1331" s="5"/>
      <c r="EQY1331" s="5"/>
      <c r="EQZ1331" s="5"/>
      <c r="ERA1331" s="5"/>
      <c r="ERB1331" s="5"/>
      <c r="ERC1331" s="5"/>
      <c r="ERD1331" s="5"/>
      <c r="ERE1331" s="5"/>
      <c r="ERF1331" s="5"/>
      <c r="ERG1331" s="5"/>
      <c r="ERH1331" s="5"/>
      <c r="ERI1331" s="5"/>
      <c r="ERJ1331" s="5"/>
      <c r="ERK1331" s="5"/>
      <c r="ERL1331" s="5"/>
      <c r="ERM1331" s="5"/>
      <c r="ERN1331" s="5"/>
      <c r="ERO1331" s="5"/>
      <c r="ERP1331" s="5"/>
      <c r="ERQ1331" s="5"/>
      <c r="ERR1331" s="5"/>
      <c r="ERS1331" s="5"/>
      <c r="ERT1331" s="5"/>
      <c r="ERU1331" s="5"/>
      <c r="ERV1331" s="5"/>
      <c r="ERW1331" s="5"/>
      <c r="ERX1331" s="5"/>
      <c r="ERY1331" s="5"/>
      <c r="ERZ1331" s="5"/>
      <c r="ESA1331" s="5"/>
      <c r="ESB1331" s="5"/>
      <c r="ESC1331" s="5"/>
      <c r="ESD1331" s="5"/>
      <c r="ESE1331" s="5"/>
      <c r="ESF1331" s="5"/>
      <c r="ESG1331" s="5"/>
      <c r="ESH1331" s="5"/>
      <c r="ESI1331" s="5"/>
      <c r="ESJ1331" s="5"/>
      <c r="ESK1331" s="5"/>
      <c r="ESL1331" s="5"/>
      <c r="ESM1331" s="5"/>
      <c r="ESN1331" s="5"/>
      <c r="ESO1331" s="5"/>
      <c r="ESP1331" s="5"/>
      <c r="ESQ1331" s="5"/>
      <c r="ESR1331" s="5"/>
      <c r="ESS1331" s="5"/>
      <c r="EST1331" s="5"/>
      <c r="ESU1331" s="5"/>
      <c r="ESV1331" s="5"/>
      <c r="ESW1331" s="5"/>
      <c r="ESX1331" s="5"/>
      <c r="ESY1331" s="5"/>
      <c r="ESZ1331" s="5"/>
      <c r="ETA1331" s="5"/>
      <c r="ETB1331" s="5"/>
      <c r="ETC1331" s="5"/>
      <c r="ETD1331" s="5"/>
      <c r="ETE1331" s="5"/>
      <c r="ETF1331" s="5"/>
      <c r="ETG1331" s="5"/>
      <c r="ETH1331" s="5"/>
      <c r="ETI1331" s="5"/>
      <c r="ETJ1331" s="5"/>
      <c r="ETK1331" s="5"/>
      <c r="ETL1331" s="5"/>
      <c r="ETM1331" s="5"/>
      <c r="ETN1331" s="5"/>
      <c r="ETO1331" s="5"/>
      <c r="ETP1331" s="5"/>
      <c r="ETQ1331" s="5"/>
      <c r="ETR1331" s="5"/>
      <c r="ETS1331" s="5"/>
      <c r="ETT1331" s="5"/>
      <c r="ETU1331" s="5"/>
      <c r="ETV1331" s="5"/>
      <c r="ETW1331" s="5"/>
      <c r="ETX1331" s="5"/>
      <c r="ETY1331" s="5"/>
      <c r="ETZ1331" s="5"/>
      <c r="EUA1331" s="5"/>
      <c r="EUB1331" s="5"/>
      <c r="EUC1331" s="5"/>
      <c r="EUD1331" s="5"/>
      <c r="EUE1331" s="5"/>
      <c r="EUF1331" s="5"/>
      <c r="EUG1331" s="5"/>
      <c r="EUH1331" s="5"/>
      <c r="EUI1331" s="5"/>
      <c r="EUJ1331" s="5"/>
      <c r="EUK1331" s="5"/>
      <c r="EUL1331" s="5"/>
      <c r="EUM1331" s="5"/>
      <c r="EUN1331" s="5"/>
      <c r="EUO1331" s="5"/>
      <c r="EUP1331" s="5"/>
      <c r="EUQ1331" s="5"/>
      <c r="EUR1331" s="5"/>
      <c r="EUS1331" s="5"/>
      <c r="EUT1331" s="5"/>
      <c r="EUU1331" s="5"/>
      <c r="EUV1331" s="5"/>
      <c r="EUW1331" s="5"/>
      <c r="EUX1331" s="5"/>
      <c r="EUY1331" s="5"/>
      <c r="EUZ1331" s="5"/>
      <c r="EVA1331" s="5"/>
      <c r="EVB1331" s="5"/>
      <c r="EVC1331" s="5"/>
      <c r="EVD1331" s="5"/>
      <c r="EVE1331" s="5"/>
      <c r="EVF1331" s="5"/>
      <c r="EVG1331" s="5"/>
      <c r="EVH1331" s="5"/>
      <c r="EVI1331" s="5"/>
      <c r="EVJ1331" s="5"/>
      <c r="EVK1331" s="5"/>
      <c r="EVL1331" s="5"/>
      <c r="EVM1331" s="5"/>
      <c r="EVN1331" s="5"/>
      <c r="EVO1331" s="5"/>
      <c r="EVP1331" s="5"/>
      <c r="EVQ1331" s="5"/>
      <c r="EVR1331" s="5"/>
      <c r="EVS1331" s="5"/>
      <c r="EVT1331" s="5"/>
      <c r="EVU1331" s="5"/>
      <c r="EVV1331" s="5"/>
      <c r="EVW1331" s="5"/>
      <c r="EVX1331" s="5"/>
      <c r="EVY1331" s="5"/>
      <c r="EVZ1331" s="5"/>
      <c r="EWA1331" s="5"/>
      <c r="EWB1331" s="5"/>
      <c r="EWC1331" s="5"/>
      <c r="EWD1331" s="5"/>
      <c r="EWE1331" s="5"/>
      <c r="EWF1331" s="5"/>
      <c r="EWG1331" s="5"/>
      <c r="EWH1331" s="5"/>
      <c r="EWI1331" s="5"/>
      <c r="EWJ1331" s="5"/>
      <c r="EWK1331" s="5"/>
      <c r="EWL1331" s="5"/>
      <c r="EWM1331" s="5"/>
      <c r="EWN1331" s="5"/>
      <c r="EWO1331" s="5"/>
      <c r="EWP1331" s="5"/>
      <c r="EWQ1331" s="5"/>
      <c r="EWR1331" s="5"/>
      <c r="EWS1331" s="5"/>
      <c r="EWT1331" s="5"/>
      <c r="EWU1331" s="5"/>
      <c r="EWV1331" s="5"/>
      <c r="EWW1331" s="5"/>
      <c r="EWX1331" s="5"/>
      <c r="EWY1331" s="5"/>
      <c r="EWZ1331" s="5"/>
      <c r="EXA1331" s="5"/>
      <c r="EXB1331" s="5"/>
      <c r="EXC1331" s="5"/>
      <c r="EXD1331" s="5"/>
      <c r="EXE1331" s="5"/>
      <c r="EXF1331" s="5"/>
      <c r="EXG1331" s="5"/>
      <c r="EXH1331" s="5"/>
      <c r="EXI1331" s="5"/>
      <c r="EXJ1331" s="5"/>
      <c r="EXK1331" s="5"/>
      <c r="EXL1331" s="5"/>
      <c r="EXM1331" s="5"/>
      <c r="EXN1331" s="5"/>
      <c r="EXO1331" s="5"/>
      <c r="EXP1331" s="5"/>
      <c r="EXQ1331" s="5"/>
      <c r="EXR1331" s="5"/>
      <c r="EXS1331" s="5"/>
      <c r="EXT1331" s="5"/>
      <c r="EXU1331" s="5"/>
      <c r="EXV1331" s="5"/>
      <c r="EXW1331" s="5"/>
      <c r="EXX1331" s="5"/>
      <c r="EXY1331" s="5"/>
      <c r="EXZ1331" s="5"/>
      <c r="EYA1331" s="5"/>
      <c r="EYB1331" s="5"/>
      <c r="EYC1331" s="5"/>
      <c r="EYD1331" s="5"/>
      <c r="EYE1331" s="5"/>
      <c r="EYF1331" s="5"/>
      <c r="EYG1331" s="5"/>
      <c r="EYH1331" s="5"/>
      <c r="EYI1331" s="5"/>
      <c r="EYJ1331" s="5"/>
      <c r="EYK1331" s="5"/>
      <c r="EYL1331" s="5"/>
      <c r="EYM1331" s="5"/>
      <c r="EYN1331" s="5"/>
      <c r="EYO1331" s="5"/>
      <c r="EYP1331" s="5"/>
      <c r="EYQ1331" s="5"/>
      <c r="EYR1331" s="5"/>
      <c r="EYS1331" s="5"/>
      <c r="EYT1331" s="5"/>
      <c r="EYU1331" s="5"/>
      <c r="EYV1331" s="5"/>
      <c r="EYW1331" s="5"/>
      <c r="EYX1331" s="5"/>
      <c r="EYY1331" s="5"/>
      <c r="EYZ1331" s="5"/>
      <c r="EZA1331" s="5"/>
      <c r="EZB1331" s="5"/>
      <c r="EZC1331" s="5"/>
      <c r="EZD1331" s="5"/>
      <c r="EZE1331" s="5"/>
      <c r="EZF1331" s="5"/>
      <c r="EZG1331" s="5"/>
      <c r="EZH1331" s="5"/>
      <c r="EZI1331" s="5"/>
      <c r="EZJ1331" s="5"/>
      <c r="EZK1331" s="5"/>
      <c r="EZL1331" s="5"/>
      <c r="EZM1331" s="5"/>
      <c r="EZN1331" s="5"/>
      <c r="EZO1331" s="5"/>
      <c r="EZP1331" s="5"/>
      <c r="EZQ1331" s="5"/>
      <c r="EZR1331" s="5"/>
      <c r="EZS1331" s="5"/>
      <c r="EZT1331" s="5"/>
      <c r="EZU1331" s="5"/>
      <c r="EZV1331" s="5"/>
      <c r="EZW1331" s="5"/>
      <c r="EZX1331" s="5"/>
      <c r="EZY1331" s="5"/>
      <c r="EZZ1331" s="5"/>
      <c r="FAA1331" s="5"/>
      <c r="FAB1331" s="5"/>
      <c r="FAC1331" s="5"/>
      <c r="FAD1331" s="5"/>
      <c r="FAE1331" s="5"/>
      <c r="FAF1331" s="5"/>
      <c r="FAG1331" s="5"/>
      <c r="FAH1331" s="5"/>
      <c r="FAI1331" s="5"/>
      <c r="FAJ1331" s="5"/>
      <c r="FAK1331" s="5"/>
      <c r="FAL1331" s="5"/>
      <c r="FAM1331" s="5"/>
      <c r="FAN1331" s="5"/>
      <c r="FAO1331" s="5"/>
      <c r="FAP1331" s="5"/>
      <c r="FAQ1331" s="5"/>
      <c r="FAR1331" s="5"/>
      <c r="FAS1331" s="5"/>
      <c r="FAT1331" s="5"/>
      <c r="FAU1331" s="5"/>
      <c r="FAV1331" s="5"/>
      <c r="FAW1331" s="5"/>
      <c r="FAX1331" s="5"/>
      <c r="FAY1331" s="5"/>
      <c r="FAZ1331" s="5"/>
      <c r="FBA1331" s="5"/>
      <c r="FBB1331" s="5"/>
      <c r="FBC1331" s="5"/>
      <c r="FBD1331" s="5"/>
      <c r="FBE1331" s="5"/>
      <c r="FBF1331" s="5"/>
      <c r="FBG1331" s="5"/>
      <c r="FBH1331" s="5"/>
      <c r="FBI1331" s="5"/>
      <c r="FBJ1331" s="5"/>
      <c r="FBK1331" s="5"/>
      <c r="FBL1331" s="5"/>
      <c r="FBM1331" s="5"/>
      <c r="FBN1331" s="5"/>
      <c r="FBO1331" s="5"/>
      <c r="FBP1331" s="5"/>
      <c r="FBQ1331" s="5"/>
      <c r="FBR1331" s="5"/>
      <c r="FBS1331" s="5"/>
      <c r="FBT1331" s="5"/>
      <c r="FBU1331" s="5"/>
      <c r="FBV1331" s="5"/>
      <c r="FBW1331" s="5"/>
      <c r="FBX1331" s="5"/>
      <c r="FBY1331" s="5"/>
      <c r="FBZ1331" s="5"/>
      <c r="FCA1331" s="5"/>
      <c r="FCB1331" s="5"/>
      <c r="FCC1331" s="5"/>
      <c r="FCD1331" s="5"/>
      <c r="FCE1331" s="5"/>
      <c r="FCF1331" s="5"/>
      <c r="FCG1331" s="5"/>
      <c r="FCH1331" s="5"/>
      <c r="FCI1331" s="5"/>
      <c r="FCJ1331" s="5"/>
      <c r="FCK1331" s="5"/>
      <c r="FCL1331" s="5"/>
      <c r="FCM1331" s="5"/>
      <c r="FCN1331" s="5"/>
      <c r="FCO1331" s="5"/>
      <c r="FCP1331" s="5"/>
      <c r="FCQ1331" s="5"/>
      <c r="FCR1331" s="5"/>
      <c r="FCS1331" s="5"/>
      <c r="FCT1331" s="5"/>
      <c r="FCU1331" s="5"/>
      <c r="FCV1331" s="5"/>
      <c r="FCW1331" s="5"/>
      <c r="FCX1331" s="5"/>
      <c r="FCY1331" s="5"/>
      <c r="FCZ1331" s="5"/>
      <c r="FDA1331" s="5"/>
      <c r="FDB1331" s="5"/>
      <c r="FDC1331" s="5"/>
      <c r="FDD1331" s="5"/>
      <c r="FDE1331" s="5"/>
      <c r="FDF1331" s="5"/>
      <c r="FDG1331" s="5"/>
      <c r="FDH1331" s="5"/>
      <c r="FDI1331" s="5"/>
      <c r="FDJ1331" s="5"/>
      <c r="FDK1331" s="5"/>
      <c r="FDL1331" s="5"/>
      <c r="FDM1331" s="5"/>
      <c r="FDN1331" s="5"/>
      <c r="FDO1331" s="5"/>
      <c r="FDP1331" s="5"/>
      <c r="FDQ1331" s="5"/>
      <c r="FDR1331" s="5"/>
      <c r="FDS1331" s="5"/>
      <c r="FDT1331" s="5"/>
      <c r="FDU1331" s="5"/>
      <c r="FDV1331" s="5"/>
      <c r="FDW1331" s="5"/>
      <c r="FDX1331" s="5"/>
      <c r="FDY1331" s="5"/>
      <c r="FDZ1331" s="5"/>
      <c r="FEA1331" s="5"/>
      <c r="FEB1331" s="5"/>
      <c r="FEC1331" s="5"/>
      <c r="FED1331" s="5"/>
      <c r="FEE1331" s="5"/>
      <c r="FEF1331" s="5"/>
      <c r="FEG1331" s="5"/>
      <c r="FEH1331" s="5"/>
      <c r="FEI1331" s="5"/>
      <c r="FEJ1331" s="5"/>
      <c r="FEK1331" s="5"/>
      <c r="FEL1331" s="5"/>
      <c r="FEM1331" s="5"/>
      <c r="FEN1331" s="5"/>
      <c r="FEO1331" s="5"/>
      <c r="FEP1331" s="5"/>
      <c r="FEQ1331" s="5"/>
      <c r="FER1331" s="5"/>
      <c r="FES1331" s="5"/>
      <c r="FET1331" s="5"/>
      <c r="FEU1331" s="5"/>
      <c r="FEV1331" s="5"/>
      <c r="FEW1331" s="5"/>
      <c r="FEX1331" s="5"/>
      <c r="FEY1331" s="5"/>
      <c r="FEZ1331" s="5"/>
      <c r="FFA1331" s="5"/>
      <c r="FFB1331" s="5"/>
      <c r="FFC1331" s="5"/>
      <c r="FFD1331" s="5"/>
      <c r="FFE1331" s="5"/>
      <c r="FFF1331" s="5"/>
      <c r="FFG1331" s="5"/>
      <c r="FFH1331" s="5"/>
      <c r="FFI1331" s="5"/>
      <c r="FFJ1331" s="5"/>
      <c r="FFK1331" s="5"/>
      <c r="FFL1331" s="5"/>
      <c r="FFM1331" s="5"/>
      <c r="FFN1331" s="5"/>
      <c r="FFO1331" s="5"/>
      <c r="FFP1331" s="5"/>
      <c r="FFQ1331" s="5"/>
      <c r="FFR1331" s="5"/>
      <c r="FFS1331" s="5"/>
      <c r="FFT1331" s="5"/>
      <c r="FFU1331" s="5"/>
      <c r="FFV1331" s="5"/>
      <c r="FFW1331" s="5"/>
      <c r="FFX1331" s="5"/>
      <c r="FFY1331" s="5"/>
      <c r="FFZ1331" s="5"/>
      <c r="FGA1331" s="5"/>
      <c r="FGB1331" s="5"/>
      <c r="FGC1331" s="5"/>
      <c r="FGD1331" s="5"/>
      <c r="FGE1331" s="5"/>
      <c r="FGF1331" s="5"/>
      <c r="FGG1331" s="5"/>
      <c r="FGH1331" s="5"/>
      <c r="FGI1331" s="5"/>
      <c r="FGJ1331" s="5"/>
      <c r="FGK1331" s="5"/>
      <c r="FGL1331" s="5"/>
      <c r="FGM1331" s="5"/>
      <c r="FGN1331" s="5"/>
      <c r="FGO1331" s="5"/>
      <c r="FGP1331" s="5"/>
      <c r="FGQ1331" s="5"/>
      <c r="FGR1331" s="5"/>
      <c r="FGS1331" s="5"/>
      <c r="FGT1331" s="5"/>
      <c r="FGU1331" s="5"/>
      <c r="FGV1331" s="5"/>
      <c r="FGW1331" s="5"/>
      <c r="FGX1331" s="5"/>
      <c r="FGY1331" s="5"/>
      <c r="FGZ1331" s="5"/>
      <c r="FHA1331" s="5"/>
      <c r="FHB1331" s="5"/>
      <c r="FHC1331" s="5"/>
      <c r="FHD1331" s="5"/>
      <c r="FHE1331" s="5"/>
      <c r="FHF1331" s="5"/>
      <c r="FHG1331" s="5"/>
      <c r="FHH1331" s="5"/>
      <c r="FHI1331" s="5"/>
      <c r="FHJ1331" s="5"/>
      <c r="FHK1331" s="5"/>
      <c r="FHL1331" s="5"/>
      <c r="FHM1331" s="5"/>
      <c r="FHN1331" s="5"/>
      <c r="FHO1331" s="5"/>
      <c r="FHP1331" s="5"/>
      <c r="FHQ1331" s="5"/>
      <c r="FHR1331" s="5"/>
      <c r="FHS1331" s="5"/>
      <c r="FHT1331" s="5"/>
      <c r="FHU1331" s="5"/>
      <c r="FHV1331" s="5"/>
      <c r="FHW1331" s="5"/>
      <c r="FHX1331" s="5"/>
      <c r="FHY1331" s="5"/>
      <c r="FHZ1331" s="5"/>
      <c r="FIA1331" s="5"/>
      <c r="FIB1331" s="5"/>
      <c r="FIC1331" s="5"/>
      <c r="FID1331" s="5"/>
      <c r="FIE1331" s="5"/>
      <c r="FIF1331" s="5"/>
      <c r="FIG1331" s="5"/>
      <c r="FIH1331" s="5"/>
      <c r="FII1331" s="5"/>
      <c r="FIJ1331" s="5"/>
      <c r="FIK1331" s="5"/>
      <c r="FIL1331" s="5"/>
      <c r="FIM1331" s="5"/>
      <c r="FIN1331" s="5"/>
      <c r="FIO1331" s="5"/>
      <c r="FIP1331" s="5"/>
      <c r="FIQ1331" s="5"/>
      <c r="FIR1331" s="5"/>
      <c r="FIS1331" s="5"/>
      <c r="FIT1331" s="5"/>
      <c r="FIU1331" s="5"/>
      <c r="FIV1331" s="5"/>
      <c r="FIW1331" s="5"/>
      <c r="FIX1331" s="5"/>
      <c r="FIY1331" s="5"/>
      <c r="FIZ1331" s="5"/>
      <c r="FJA1331" s="5"/>
      <c r="FJB1331" s="5"/>
      <c r="FJC1331" s="5"/>
      <c r="FJD1331" s="5"/>
      <c r="FJE1331" s="5"/>
      <c r="FJF1331" s="5"/>
      <c r="FJG1331" s="5"/>
      <c r="FJH1331" s="5"/>
      <c r="FJI1331" s="5"/>
      <c r="FJJ1331" s="5"/>
      <c r="FJK1331" s="5"/>
      <c r="FJL1331" s="5"/>
      <c r="FJM1331" s="5"/>
      <c r="FJN1331" s="5"/>
      <c r="FJO1331" s="5"/>
      <c r="FJP1331" s="5"/>
      <c r="FJQ1331" s="5"/>
      <c r="FJR1331" s="5"/>
      <c r="FJS1331" s="5"/>
      <c r="FJT1331" s="5"/>
      <c r="FJU1331" s="5"/>
      <c r="FJV1331" s="5"/>
      <c r="FJW1331" s="5"/>
      <c r="FJX1331" s="5"/>
      <c r="FJY1331" s="5"/>
      <c r="FJZ1331" s="5"/>
      <c r="FKA1331" s="5"/>
      <c r="FKB1331" s="5"/>
      <c r="FKC1331" s="5"/>
      <c r="FKD1331" s="5"/>
      <c r="FKE1331" s="5"/>
      <c r="FKF1331" s="5"/>
      <c r="FKG1331" s="5"/>
      <c r="FKH1331" s="5"/>
      <c r="FKI1331" s="5"/>
      <c r="FKJ1331" s="5"/>
      <c r="FKK1331" s="5"/>
      <c r="FKL1331" s="5"/>
      <c r="FKM1331" s="5"/>
      <c r="FKN1331" s="5"/>
      <c r="FKO1331" s="5"/>
      <c r="FKP1331" s="5"/>
      <c r="FKQ1331" s="5"/>
      <c r="FKR1331" s="5"/>
      <c r="FKS1331" s="5"/>
      <c r="FKT1331" s="5"/>
      <c r="FKU1331" s="5"/>
      <c r="FKV1331" s="5"/>
      <c r="FKW1331" s="5"/>
      <c r="FKX1331" s="5"/>
      <c r="FKY1331" s="5"/>
      <c r="FKZ1331" s="5"/>
      <c r="FLA1331" s="5"/>
      <c r="FLB1331" s="5"/>
      <c r="FLC1331" s="5"/>
      <c r="FLD1331" s="5"/>
      <c r="FLE1331" s="5"/>
      <c r="FLF1331" s="5"/>
      <c r="FLG1331" s="5"/>
      <c r="FLH1331" s="5"/>
      <c r="FLI1331" s="5"/>
      <c r="FLJ1331" s="5"/>
      <c r="FLK1331" s="5"/>
      <c r="FLL1331" s="5"/>
      <c r="FLM1331" s="5"/>
      <c r="FLN1331" s="5"/>
      <c r="FLO1331" s="5"/>
      <c r="FLP1331" s="5"/>
      <c r="FLQ1331" s="5"/>
      <c r="FLR1331" s="5"/>
      <c r="FLS1331" s="5"/>
      <c r="FLT1331" s="5"/>
      <c r="FLU1331" s="5"/>
      <c r="FLV1331" s="5"/>
      <c r="FLW1331" s="5"/>
      <c r="FLX1331" s="5"/>
      <c r="FLY1331" s="5"/>
      <c r="FLZ1331" s="5"/>
      <c r="FMA1331" s="5"/>
      <c r="FMB1331" s="5"/>
      <c r="FMC1331" s="5"/>
      <c r="FMD1331" s="5"/>
      <c r="FME1331" s="5"/>
      <c r="FMF1331" s="5"/>
      <c r="FMG1331" s="5"/>
      <c r="FMH1331" s="5"/>
      <c r="FMI1331" s="5"/>
      <c r="FMJ1331" s="5"/>
      <c r="FMK1331" s="5"/>
      <c r="FML1331" s="5"/>
      <c r="FMM1331" s="5"/>
      <c r="FMN1331" s="5"/>
      <c r="FMO1331" s="5"/>
      <c r="FMP1331" s="5"/>
      <c r="FMQ1331" s="5"/>
      <c r="FMR1331" s="5"/>
      <c r="FMS1331" s="5"/>
      <c r="FMT1331" s="5"/>
      <c r="FMU1331" s="5"/>
      <c r="FMV1331" s="5"/>
      <c r="FMW1331" s="5"/>
      <c r="FMX1331" s="5"/>
      <c r="FMY1331" s="5"/>
      <c r="FMZ1331" s="5"/>
      <c r="FNA1331" s="5"/>
      <c r="FNB1331" s="5"/>
      <c r="FNC1331" s="5"/>
      <c r="FND1331" s="5"/>
      <c r="FNE1331" s="5"/>
      <c r="FNF1331" s="5"/>
      <c r="FNG1331" s="5"/>
      <c r="FNH1331" s="5"/>
      <c r="FNI1331" s="5"/>
      <c r="FNJ1331" s="5"/>
      <c r="FNK1331" s="5"/>
      <c r="FNL1331" s="5"/>
      <c r="FNM1331" s="5"/>
      <c r="FNN1331" s="5"/>
      <c r="FNO1331" s="5"/>
      <c r="FNP1331" s="5"/>
      <c r="FNQ1331" s="5"/>
      <c r="FNR1331" s="5"/>
      <c r="FNS1331" s="5"/>
      <c r="FNT1331" s="5"/>
      <c r="FNU1331" s="5"/>
      <c r="FNV1331" s="5"/>
      <c r="FNW1331" s="5"/>
      <c r="FNX1331" s="5"/>
      <c r="FNY1331" s="5"/>
      <c r="FNZ1331" s="5"/>
      <c r="FOA1331" s="5"/>
      <c r="FOB1331" s="5"/>
      <c r="FOC1331" s="5"/>
      <c r="FOD1331" s="5"/>
      <c r="FOE1331" s="5"/>
      <c r="FOF1331" s="5"/>
      <c r="FOG1331" s="5"/>
      <c r="FOH1331" s="5"/>
      <c r="FOI1331" s="5"/>
      <c r="FOJ1331" s="5"/>
      <c r="FOK1331" s="5"/>
      <c r="FOL1331" s="5"/>
      <c r="FOM1331" s="5"/>
      <c r="FON1331" s="5"/>
      <c r="FOO1331" s="5"/>
      <c r="FOP1331" s="5"/>
      <c r="FOQ1331" s="5"/>
      <c r="FOR1331" s="5"/>
      <c r="FOS1331" s="5"/>
      <c r="FOT1331" s="5"/>
      <c r="FOU1331" s="5"/>
      <c r="FOV1331" s="5"/>
      <c r="FOW1331" s="5"/>
      <c r="FOX1331" s="5"/>
      <c r="FOY1331" s="5"/>
      <c r="FOZ1331" s="5"/>
      <c r="FPA1331" s="5"/>
      <c r="FPB1331" s="5"/>
      <c r="FPC1331" s="5"/>
      <c r="FPD1331" s="5"/>
      <c r="FPE1331" s="5"/>
      <c r="FPF1331" s="5"/>
      <c r="FPG1331" s="5"/>
      <c r="FPH1331" s="5"/>
      <c r="FPI1331" s="5"/>
      <c r="FPJ1331" s="5"/>
      <c r="FPK1331" s="5"/>
      <c r="FPL1331" s="5"/>
      <c r="FPM1331" s="5"/>
      <c r="FPN1331" s="5"/>
      <c r="FPO1331" s="5"/>
      <c r="FPP1331" s="5"/>
      <c r="FPQ1331" s="5"/>
      <c r="FPR1331" s="5"/>
      <c r="FPS1331" s="5"/>
      <c r="FPT1331" s="5"/>
      <c r="FPU1331" s="5"/>
      <c r="FPV1331" s="5"/>
      <c r="FPW1331" s="5"/>
      <c r="FPX1331" s="5"/>
      <c r="FPY1331" s="5"/>
      <c r="FPZ1331" s="5"/>
      <c r="FQA1331" s="5"/>
      <c r="FQB1331" s="5"/>
      <c r="FQC1331" s="5"/>
      <c r="FQD1331" s="5"/>
      <c r="FQE1331" s="5"/>
      <c r="FQF1331" s="5"/>
      <c r="FQG1331" s="5"/>
      <c r="FQH1331" s="5"/>
      <c r="FQI1331" s="5"/>
      <c r="FQJ1331" s="5"/>
      <c r="FQK1331" s="5"/>
      <c r="FQL1331" s="5"/>
      <c r="FQM1331" s="5"/>
      <c r="FQN1331" s="5"/>
      <c r="FQO1331" s="5"/>
      <c r="FQP1331" s="5"/>
      <c r="FQQ1331" s="5"/>
      <c r="FQR1331" s="5"/>
      <c r="FQS1331" s="5"/>
      <c r="FQT1331" s="5"/>
      <c r="FQU1331" s="5"/>
      <c r="FQV1331" s="5"/>
      <c r="FQW1331" s="5"/>
      <c r="FQX1331" s="5"/>
      <c r="FQY1331" s="5"/>
      <c r="FQZ1331" s="5"/>
      <c r="FRA1331" s="5"/>
      <c r="FRB1331" s="5"/>
      <c r="FRC1331" s="5"/>
      <c r="FRD1331" s="5"/>
      <c r="FRE1331" s="5"/>
      <c r="FRF1331" s="5"/>
      <c r="FRG1331" s="5"/>
      <c r="FRH1331" s="5"/>
      <c r="FRI1331" s="5"/>
      <c r="FRJ1331" s="5"/>
      <c r="FRK1331" s="5"/>
      <c r="FRL1331" s="5"/>
      <c r="FRM1331" s="5"/>
      <c r="FRN1331" s="5"/>
      <c r="FRO1331" s="5"/>
      <c r="FRP1331" s="5"/>
      <c r="FRQ1331" s="5"/>
      <c r="FRR1331" s="5"/>
      <c r="FRS1331" s="5"/>
      <c r="FRT1331" s="5"/>
      <c r="FRU1331" s="5"/>
      <c r="FRV1331" s="5"/>
      <c r="FRW1331" s="5"/>
      <c r="FRX1331" s="5"/>
      <c r="FRY1331" s="5"/>
      <c r="FRZ1331" s="5"/>
      <c r="FSA1331" s="5"/>
      <c r="FSB1331" s="5"/>
      <c r="FSC1331" s="5"/>
      <c r="FSD1331" s="5"/>
      <c r="FSE1331" s="5"/>
      <c r="FSF1331" s="5"/>
      <c r="FSG1331" s="5"/>
      <c r="FSH1331" s="5"/>
      <c r="FSI1331" s="5"/>
      <c r="FSJ1331" s="5"/>
      <c r="FSK1331" s="5"/>
      <c r="FSL1331" s="5"/>
      <c r="FSM1331" s="5"/>
      <c r="FSN1331" s="5"/>
      <c r="FSO1331" s="5"/>
      <c r="FSP1331" s="5"/>
      <c r="FSQ1331" s="5"/>
      <c r="FSR1331" s="5"/>
      <c r="FSS1331" s="5"/>
      <c r="FST1331" s="5"/>
      <c r="FSU1331" s="5"/>
      <c r="FSV1331" s="5"/>
      <c r="FSW1331" s="5"/>
      <c r="FSX1331" s="5"/>
      <c r="FSY1331" s="5"/>
      <c r="FSZ1331" s="5"/>
      <c r="FTA1331" s="5"/>
      <c r="FTB1331" s="5"/>
      <c r="FTC1331" s="5"/>
      <c r="FTD1331" s="5"/>
      <c r="FTE1331" s="5"/>
      <c r="FTF1331" s="5"/>
      <c r="FTG1331" s="5"/>
      <c r="FTH1331" s="5"/>
      <c r="FTI1331" s="5"/>
      <c r="FTJ1331" s="5"/>
      <c r="FTK1331" s="5"/>
      <c r="FTL1331" s="5"/>
      <c r="FTM1331" s="5"/>
      <c r="FTN1331" s="5"/>
      <c r="FTO1331" s="5"/>
      <c r="FTP1331" s="5"/>
      <c r="FTQ1331" s="5"/>
      <c r="FTR1331" s="5"/>
      <c r="FTS1331" s="5"/>
      <c r="FTT1331" s="5"/>
      <c r="FTU1331" s="5"/>
      <c r="FTV1331" s="5"/>
      <c r="FTW1331" s="5"/>
      <c r="FTX1331" s="5"/>
      <c r="FTY1331" s="5"/>
      <c r="FTZ1331" s="5"/>
      <c r="FUA1331" s="5"/>
      <c r="FUB1331" s="5"/>
      <c r="FUC1331" s="5"/>
      <c r="FUD1331" s="5"/>
      <c r="FUE1331" s="5"/>
      <c r="FUF1331" s="5"/>
      <c r="FUG1331" s="5"/>
      <c r="FUH1331" s="5"/>
      <c r="FUI1331" s="5"/>
      <c r="FUJ1331" s="5"/>
      <c r="FUK1331" s="5"/>
      <c r="FUL1331" s="5"/>
      <c r="FUM1331" s="5"/>
      <c r="FUN1331" s="5"/>
      <c r="FUO1331" s="5"/>
      <c r="FUP1331" s="5"/>
      <c r="FUQ1331" s="5"/>
      <c r="FUR1331" s="5"/>
      <c r="FUS1331" s="5"/>
      <c r="FUT1331" s="5"/>
      <c r="FUU1331" s="5"/>
      <c r="FUV1331" s="5"/>
      <c r="FUW1331" s="5"/>
      <c r="FUX1331" s="5"/>
      <c r="FUY1331" s="5"/>
      <c r="FUZ1331" s="5"/>
      <c r="FVA1331" s="5"/>
      <c r="FVB1331" s="5"/>
      <c r="FVC1331" s="5"/>
      <c r="FVD1331" s="5"/>
      <c r="FVE1331" s="5"/>
      <c r="FVF1331" s="5"/>
      <c r="FVG1331" s="5"/>
      <c r="FVH1331" s="5"/>
      <c r="FVI1331" s="5"/>
      <c r="FVJ1331" s="5"/>
      <c r="FVK1331" s="5"/>
      <c r="FVL1331" s="5"/>
      <c r="FVM1331" s="5"/>
      <c r="FVN1331" s="5"/>
      <c r="FVO1331" s="5"/>
      <c r="FVP1331" s="5"/>
      <c r="FVQ1331" s="5"/>
      <c r="FVR1331" s="5"/>
      <c r="FVS1331" s="5"/>
      <c r="FVT1331" s="5"/>
      <c r="FVU1331" s="5"/>
      <c r="FVV1331" s="5"/>
      <c r="FVW1331" s="5"/>
      <c r="FVX1331" s="5"/>
      <c r="FVY1331" s="5"/>
      <c r="FVZ1331" s="5"/>
      <c r="FWA1331" s="5"/>
      <c r="FWB1331" s="5"/>
      <c r="FWC1331" s="5"/>
      <c r="FWD1331" s="5"/>
      <c r="FWE1331" s="5"/>
      <c r="FWF1331" s="5"/>
      <c r="FWG1331" s="5"/>
      <c r="FWH1331" s="5"/>
      <c r="FWI1331" s="5"/>
      <c r="FWJ1331" s="5"/>
      <c r="FWK1331" s="5"/>
      <c r="FWL1331" s="5"/>
      <c r="FWM1331" s="5"/>
      <c r="FWN1331" s="5"/>
      <c r="FWO1331" s="5"/>
      <c r="FWP1331" s="5"/>
      <c r="FWQ1331" s="5"/>
      <c r="FWR1331" s="5"/>
      <c r="FWS1331" s="5"/>
      <c r="FWT1331" s="5"/>
      <c r="FWU1331" s="5"/>
      <c r="FWV1331" s="5"/>
      <c r="FWW1331" s="5"/>
      <c r="FWX1331" s="5"/>
      <c r="FWY1331" s="5"/>
      <c r="FWZ1331" s="5"/>
      <c r="FXA1331" s="5"/>
      <c r="FXB1331" s="5"/>
      <c r="FXC1331" s="5"/>
      <c r="FXD1331" s="5"/>
      <c r="FXE1331" s="5"/>
      <c r="FXF1331" s="5"/>
      <c r="FXG1331" s="5"/>
      <c r="FXH1331" s="5"/>
      <c r="FXI1331" s="5"/>
      <c r="FXJ1331" s="5"/>
      <c r="FXK1331" s="5"/>
      <c r="FXL1331" s="5"/>
      <c r="FXM1331" s="5"/>
      <c r="FXN1331" s="5"/>
      <c r="FXO1331" s="5"/>
      <c r="FXP1331" s="5"/>
      <c r="FXQ1331" s="5"/>
      <c r="FXR1331" s="5"/>
      <c r="FXS1331" s="5"/>
      <c r="FXT1331" s="5"/>
      <c r="FXU1331" s="5"/>
      <c r="FXV1331" s="5"/>
      <c r="FXW1331" s="5"/>
      <c r="FXX1331" s="5"/>
      <c r="FXY1331" s="5"/>
      <c r="FXZ1331" s="5"/>
      <c r="FYA1331" s="5"/>
      <c r="FYB1331" s="5"/>
      <c r="FYC1331" s="5"/>
      <c r="FYD1331" s="5"/>
      <c r="FYE1331" s="5"/>
      <c r="FYF1331" s="5"/>
      <c r="FYG1331" s="5"/>
      <c r="FYH1331" s="5"/>
      <c r="FYI1331" s="5"/>
      <c r="FYJ1331" s="5"/>
      <c r="FYK1331" s="5"/>
      <c r="FYL1331" s="5"/>
      <c r="FYM1331" s="5"/>
      <c r="FYN1331" s="5"/>
      <c r="FYO1331" s="5"/>
      <c r="FYP1331" s="5"/>
      <c r="FYQ1331" s="5"/>
      <c r="FYR1331" s="5"/>
      <c r="FYS1331" s="5"/>
      <c r="FYT1331" s="5"/>
      <c r="FYU1331" s="5"/>
      <c r="FYV1331" s="5"/>
      <c r="FYW1331" s="5"/>
      <c r="FYX1331" s="5"/>
      <c r="FYY1331" s="5"/>
      <c r="FYZ1331" s="5"/>
      <c r="FZA1331" s="5"/>
      <c r="FZB1331" s="5"/>
      <c r="FZC1331" s="5"/>
      <c r="FZD1331" s="5"/>
      <c r="FZE1331" s="5"/>
      <c r="FZF1331" s="5"/>
      <c r="FZG1331" s="5"/>
      <c r="FZH1331" s="5"/>
      <c r="FZI1331" s="5"/>
      <c r="FZJ1331" s="5"/>
      <c r="FZK1331" s="5"/>
      <c r="FZL1331" s="5"/>
      <c r="FZM1331" s="5"/>
      <c r="FZN1331" s="5"/>
      <c r="FZO1331" s="5"/>
      <c r="FZP1331" s="5"/>
      <c r="FZQ1331" s="5"/>
      <c r="FZR1331" s="5"/>
      <c r="FZS1331" s="5"/>
      <c r="FZT1331" s="5"/>
      <c r="FZU1331" s="5"/>
      <c r="FZV1331" s="5"/>
      <c r="FZW1331" s="5"/>
      <c r="FZX1331" s="5"/>
      <c r="FZY1331" s="5"/>
      <c r="FZZ1331" s="5"/>
      <c r="GAA1331" s="5"/>
      <c r="GAB1331" s="5"/>
      <c r="GAC1331" s="5"/>
      <c r="GAD1331" s="5"/>
      <c r="GAE1331" s="5"/>
      <c r="GAF1331" s="5"/>
      <c r="GAG1331" s="5"/>
      <c r="GAH1331" s="5"/>
      <c r="GAI1331" s="5"/>
      <c r="GAJ1331" s="5"/>
      <c r="GAK1331" s="5"/>
      <c r="GAL1331" s="5"/>
      <c r="GAM1331" s="5"/>
      <c r="GAN1331" s="5"/>
      <c r="GAO1331" s="5"/>
      <c r="GAP1331" s="5"/>
      <c r="GAQ1331" s="5"/>
      <c r="GAR1331" s="5"/>
      <c r="GAS1331" s="5"/>
      <c r="GAT1331" s="5"/>
      <c r="GAU1331" s="5"/>
      <c r="GAV1331" s="5"/>
      <c r="GAW1331" s="5"/>
      <c r="GAX1331" s="5"/>
      <c r="GAY1331" s="5"/>
      <c r="GAZ1331" s="5"/>
      <c r="GBA1331" s="5"/>
      <c r="GBB1331" s="5"/>
      <c r="GBC1331" s="5"/>
      <c r="GBD1331" s="5"/>
      <c r="GBE1331" s="5"/>
      <c r="GBF1331" s="5"/>
      <c r="GBG1331" s="5"/>
      <c r="GBH1331" s="5"/>
      <c r="GBI1331" s="5"/>
      <c r="GBJ1331" s="5"/>
      <c r="GBK1331" s="5"/>
      <c r="GBL1331" s="5"/>
      <c r="GBM1331" s="5"/>
      <c r="GBN1331" s="5"/>
      <c r="GBO1331" s="5"/>
      <c r="GBP1331" s="5"/>
      <c r="GBQ1331" s="5"/>
      <c r="GBR1331" s="5"/>
      <c r="GBS1331" s="5"/>
      <c r="GBT1331" s="5"/>
      <c r="GBU1331" s="5"/>
      <c r="GBV1331" s="5"/>
      <c r="GBW1331" s="5"/>
      <c r="GBX1331" s="5"/>
      <c r="GBY1331" s="5"/>
      <c r="GBZ1331" s="5"/>
      <c r="GCA1331" s="5"/>
      <c r="GCB1331" s="5"/>
      <c r="GCC1331" s="5"/>
      <c r="GCD1331" s="5"/>
      <c r="GCE1331" s="5"/>
      <c r="GCF1331" s="5"/>
      <c r="GCG1331" s="5"/>
      <c r="GCH1331" s="5"/>
      <c r="GCI1331" s="5"/>
      <c r="GCJ1331" s="5"/>
      <c r="GCK1331" s="5"/>
      <c r="GCL1331" s="5"/>
      <c r="GCM1331" s="5"/>
      <c r="GCN1331" s="5"/>
      <c r="GCO1331" s="5"/>
      <c r="GCP1331" s="5"/>
      <c r="GCQ1331" s="5"/>
      <c r="GCR1331" s="5"/>
      <c r="GCS1331" s="5"/>
      <c r="GCT1331" s="5"/>
      <c r="GCU1331" s="5"/>
      <c r="GCV1331" s="5"/>
      <c r="GCW1331" s="5"/>
      <c r="GCX1331" s="5"/>
      <c r="GCY1331" s="5"/>
      <c r="GCZ1331" s="5"/>
      <c r="GDA1331" s="5"/>
      <c r="GDB1331" s="5"/>
      <c r="GDC1331" s="5"/>
      <c r="GDD1331" s="5"/>
      <c r="GDE1331" s="5"/>
      <c r="GDF1331" s="5"/>
      <c r="GDG1331" s="5"/>
      <c r="GDH1331" s="5"/>
      <c r="GDI1331" s="5"/>
      <c r="GDJ1331" s="5"/>
      <c r="GDK1331" s="5"/>
      <c r="GDL1331" s="5"/>
      <c r="GDM1331" s="5"/>
      <c r="GDN1331" s="5"/>
      <c r="GDO1331" s="5"/>
      <c r="GDP1331" s="5"/>
      <c r="GDQ1331" s="5"/>
      <c r="GDR1331" s="5"/>
      <c r="GDS1331" s="5"/>
      <c r="GDT1331" s="5"/>
      <c r="GDU1331" s="5"/>
      <c r="GDV1331" s="5"/>
      <c r="GDW1331" s="5"/>
      <c r="GDX1331" s="5"/>
      <c r="GDY1331" s="5"/>
      <c r="GDZ1331" s="5"/>
      <c r="GEA1331" s="5"/>
      <c r="GEB1331" s="5"/>
      <c r="GEC1331" s="5"/>
      <c r="GED1331" s="5"/>
      <c r="GEE1331" s="5"/>
      <c r="GEF1331" s="5"/>
      <c r="GEG1331" s="5"/>
      <c r="GEH1331" s="5"/>
      <c r="GEI1331" s="5"/>
      <c r="GEJ1331" s="5"/>
      <c r="GEK1331" s="5"/>
      <c r="GEL1331" s="5"/>
      <c r="GEM1331" s="5"/>
      <c r="GEN1331" s="5"/>
      <c r="GEO1331" s="5"/>
      <c r="GEP1331" s="5"/>
      <c r="GEQ1331" s="5"/>
      <c r="GER1331" s="5"/>
      <c r="GES1331" s="5"/>
      <c r="GET1331" s="5"/>
      <c r="GEU1331" s="5"/>
      <c r="GEV1331" s="5"/>
      <c r="GEW1331" s="5"/>
      <c r="GEX1331" s="5"/>
      <c r="GEY1331" s="5"/>
      <c r="GEZ1331" s="5"/>
      <c r="GFA1331" s="5"/>
      <c r="GFB1331" s="5"/>
      <c r="GFC1331" s="5"/>
      <c r="GFD1331" s="5"/>
      <c r="GFE1331" s="5"/>
      <c r="GFF1331" s="5"/>
      <c r="GFG1331" s="5"/>
      <c r="GFH1331" s="5"/>
      <c r="GFI1331" s="5"/>
      <c r="GFJ1331" s="5"/>
      <c r="GFK1331" s="5"/>
      <c r="GFL1331" s="5"/>
      <c r="GFM1331" s="5"/>
      <c r="GFN1331" s="5"/>
      <c r="GFO1331" s="5"/>
      <c r="GFP1331" s="5"/>
      <c r="GFQ1331" s="5"/>
      <c r="GFR1331" s="5"/>
      <c r="GFS1331" s="5"/>
      <c r="GFT1331" s="5"/>
      <c r="GFU1331" s="5"/>
      <c r="GFV1331" s="5"/>
      <c r="GFW1331" s="5"/>
      <c r="GFX1331" s="5"/>
      <c r="GFY1331" s="5"/>
      <c r="GFZ1331" s="5"/>
      <c r="GGA1331" s="5"/>
      <c r="GGB1331" s="5"/>
      <c r="GGC1331" s="5"/>
      <c r="GGD1331" s="5"/>
      <c r="GGE1331" s="5"/>
      <c r="GGF1331" s="5"/>
      <c r="GGG1331" s="5"/>
      <c r="GGH1331" s="5"/>
      <c r="GGI1331" s="5"/>
      <c r="GGJ1331" s="5"/>
      <c r="GGK1331" s="5"/>
      <c r="GGL1331" s="5"/>
      <c r="GGM1331" s="5"/>
      <c r="GGN1331" s="5"/>
      <c r="GGO1331" s="5"/>
      <c r="GGP1331" s="5"/>
      <c r="GGQ1331" s="5"/>
      <c r="GGR1331" s="5"/>
      <c r="GGS1331" s="5"/>
      <c r="GGT1331" s="5"/>
      <c r="GGU1331" s="5"/>
      <c r="GGV1331" s="5"/>
      <c r="GGW1331" s="5"/>
      <c r="GGX1331" s="5"/>
      <c r="GGY1331" s="5"/>
      <c r="GGZ1331" s="5"/>
      <c r="GHA1331" s="5"/>
      <c r="GHB1331" s="5"/>
      <c r="GHC1331" s="5"/>
      <c r="GHD1331" s="5"/>
      <c r="GHE1331" s="5"/>
      <c r="GHF1331" s="5"/>
      <c r="GHG1331" s="5"/>
      <c r="GHH1331" s="5"/>
      <c r="GHI1331" s="5"/>
      <c r="GHJ1331" s="5"/>
      <c r="GHK1331" s="5"/>
      <c r="GHL1331" s="5"/>
      <c r="GHM1331" s="5"/>
      <c r="GHN1331" s="5"/>
      <c r="GHO1331" s="5"/>
      <c r="GHP1331" s="5"/>
      <c r="GHQ1331" s="5"/>
      <c r="GHR1331" s="5"/>
      <c r="GHS1331" s="5"/>
      <c r="GHT1331" s="5"/>
      <c r="GHU1331" s="5"/>
      <c r="GHV1331" s="5"/>
      <c r="GHW1331" s="5"/>
      <c r="GHX1331" s="5"/>
      <c r="GHY1331" s="5"/>
      <c r="GHZ1331" s="5"/>
      <c r="GIA1331" s="5"/>
      <c r="GIB1331" s="5"/>
      <c r="GIC1331" s="5"/>
      <c r="GID1331" s="5"/>
      <c r="GIE1331" s="5"/>
      <c r="GIF1331" s="5"/>
      <c r="GIG1331" s="5"/>
      <c r="GIH1331" s="5"/>
      <c r="GII1331" s="5"/>
      <c r="GIJ1331" s="5"/>
      <c r="GIK1331" s="5"/>
      <c r="GIL1331" s="5"/>
      <c r="GIM1331" s="5"/>
      <c r="GIN1331" s="5"/>
      <c r="GIO1331" s="5"/>
      <c r="GIP1331" s="5"/>
      <c r="GIQ1331" s="5"/>
      <c r="GIR1331" s="5"/>
      <c r="GIS1331" s="5"/>
      <c r="GIT1331" s="5"/>
      <c r="GIU1331" s="5"/>
      <c r="GIV1331" s="5"/>
      <c r="GIW1331" s="5"/>
      <c r="GIX1331" s="5"/>
      <c r="GIY1331" s="5"/>
      <c r="GIZ1331" s="5"/>
      <c r="GJA1331" s="5"/>
      <c r="GJB1331" s="5"/>
      <c r="GJC1331" s="5"/>
      <c r="GJD1331" s="5"/>
      <c r="GJE1331" s="5"/>
      <c r="GJF1331" s="5"/>
      <c r="GJG1331" s="5"/>
      <c r="GJH1331" s="5"/>
      <c r="GJI1331" s="5"/>
      <c r="GJJ1331" s="5"/>
      <c r="GJK1331" s="5"/>
      <c r="GJL1331" s="5"/>
      <c r="GJM1331" s="5"/>
      <c r="GJN1331" s="5"/>
      <c r="GJO1331" s="5"/>
      <c r="GJP1331" s="5"/>
      <c r="GJQ1331" s="5"/>
      <c r="GJR1331" s="5"/>
      <c r="GJS1331" s="5"/>
      <c r="GJT1331" s="5"/>
      <c r="GJU1331" s="5"/>
      <c r="GJV1331" s="5"/>
      <c r="GJW1331" s="5"/>
      <c r="GJX1331" s="5"/>
      <c r="GJY1331" s="5"/>
      <c r="GJZ1331" s="5"/>
      <c r="GKA1331" s="5"/>
      <c r="GKB1331" s="5"/>
      <c r="GKC1331" s="5"/>
      <c r="GKD1331" s="5"/>
      <c r="GKE1331" s="5"/>
      <c r="GKF1331" s="5"/>
      <c r="GKG1331" s="5"/>
      <c r="GKH1331" s="5"/>
      <c r="GKI1331" s="5"/>
      <c r="GKJ1331" s="5"/>
      <c r="GKK1331" s="5"/>
      <c r="GKL1331" s="5"/>
      <c r="GKM1331" s="5"/>
      <c r="GKN1331" s="5"/>
      <c r="GKO1331" s="5"/>
      <c r="GKP1331" s="5"/>
      <c r="GKQ1331" s="5"/>
      <c r="GKR1331" s="5"/>
      <c r="GKS1331" s="5"/>
      <c r="GKT1331" s="5"/>
      <c r="GKU1331" s="5"/>
      <c r="GKV1331" s="5"/>
      <c r="GKW1331" s="5"/>
      <c r="GKX1331" s="5"/>
      <c r="GKY1331" s="5"/>
      <c r="GKZ1331" s="5"/>
      <c r="GLA1331" s="5"/>
      <c r="GLB1331" s="5"/>
      <c r="GLC1331" s="5"/>
      <c r="GLD1331" s="5"/>
      <c r="GLE1331" s="5"/>
      <c r="GLF1331" s="5"/>
      <c r="GLG1331" s="5"/>
      <c r="GLH1331" s="5"/>
      <c r="GLI1331" s="5"/>
      <c r="GLJ1331" s="5"/>
      <c r="GLK1331" s="5"/>
      <c r="GLL1331" s="5"/>
      <c r="GLM1331" s="5"/>
      <c r="GLN1331" s="5"/>
      <c r="GLO1331" s="5"/>
      <c r="GLP1331" s="5"/>
      <c r="GLQ1331" s="5"/>
      <c r="GLR1331" s="5"/>
      <c r="GLS1331" s="5"/>
      <c r="GLT1331" s="5"/>
      <c r="GLU1331" s="5"/>
      <c r="GLV1331" s="5"/>
      <c r="GLW1331" s="5"/>
      <c r="GLX1331" s="5"/>
      <c r="GLY1331" s="5"/>
      <c r="GLZ1331" s="5"/>
      <c r="GMA1331" s="5"/>
      <c r="GMB1331" s="5"/>
      <c r="GMC1331" s="5"/>
      <c r="GMD1331" s="5"/>
      <c r="GME1331" s="5"/>
      <c r="GMF1331" s="5"/>
      <c r="GMG1331" s="5"/>
      <c r="GMH1331" s="5"/>
      <c r="GMI1331" s="5"/>
      <c r="GMJ1331" s="5"/>
      <c r="GMK1331" s="5"/>
      <c r="GML1331" s="5"/>
      <c r="GMM1331" s="5"/>
      <c r="GMN1331" s="5"/>
      <c r="GMO1331" s="5"/>
      <c r="GMP1331" s="5"/>
      <c r="GMQ1331" s="5"/>
      <c r="GMR1331" s="5"/>
      <c r="GMS1331" s="5"/>
      <c r="GMT1331" s="5"/>
      <c r="GMU1331" s="5"/>
      <c r="GMV1331" s="5"/>
      <c r="GMW1331" s="5"/>
      <c r="GMX1331" s="5"/>
      <c r="GMY1331" s="5"/>
      <c r="GMZ1331" s="5"/>
      <c r="GNA1331" s="5"/>
      <c r="GNB1331" s="5"/>
      <c r="GNC1331" s="5"/>
      <c r="GND1331" s="5"/>
      <c r="GNE1331" s="5"/>
      <c r="GNF1331" s="5"/>
      <c r="GNG1331" s="5"/>
      <c r="GNH1331" s="5"/>
      <c r="GNI1331" s="5"/>
      <c r="GNJ1331" s="5"/>
      <c r="GNK1331" s="5"/>
      <c r="GNL1331" s="5"/>
      <c r="GNM1331" s="5"/>
      <c r="GNN1331" s="5"/>
      <c r="GNO1331" s="5"/>
      <c r="GNP1331" s="5"/>
      <c r="GNQ1331" s="5"/>
      <c r="GNR1331" s="5"/>
      <c r="GNS1331" s="5"/>
      <c r="GNT1331" s="5"/>
      <c r="GNU1331" s="5"/>
      <c r="GNV1331" s="5"/>
      <c r="GNW1331" s="5"/>
      <c r="GNX1331" s="5"/>
      <c r="GNY1331" s="5"/>
      <c r="GNZ1331" s="5"/>
      <c r="GOA1331" s="5"/>
      <c r="GOB1331" s="5"/>
      <c r="GOC1331" s="5"/>
      <c r="GOD1331" s="5"/>
      <c r="GOE1331" s="5"/>
      <c r="GOF1331" s="5"/>
      <c r="GOG1331" s="5"/>
      <c r="GOH1331" s="5"/>
      <c r="GOI1331" s="5"/>
      <c r="GOJ1331" s="5"/>
      <c r="GOK1331" s="5"/>
      <c r="GOL1331" s="5"/>
      <c r="GOM1331" s="5"/>
      <c r="GON1331" s="5"/>
      <c r="GOO1331" s="5"/>
      <c r="GOP1331" s="5"/>
      <c r="GOQ1331" s="5"/>
      <c r="GOR1331" s="5"/>
      <c r="GOS1331" s="5"/>
      <c r="GOT1331" s="5"/>
      <c r="GOU1331" s="5"/>
      <c r="GOV1331" s="5"/>
      <c r="GOW1331" s="5"/>
      <c r="GOX1331" s="5"/>
      <c r="GOY1331" s="5"/>
      <c r="GOZ1331" s="5"/>
      <c r="GPA1331" s="5"/>
      <c r="GPB1331" s="5"/>
      <c r="GPC1331" s="5"/>
      <c r="GPD1331" s="5"/>
      <c r="GPE1331" s="5"/>
      <c r="GPF1331" s="5"/>
      <c r="GPG1331" s="5"/>
      <c r="GPH1331" s="5"/>
      <c r="GPI1331" s="5"/>
      <c r="GPJ1331" s="5"/>
      <c r="GPK1331" s="5"/>
      <c r="GPL1331" s="5"/>
      <c r="GPM1331" s="5"/>
      <c r="GPN1331" s="5"/>
      <c r="GPO1331" s="5"/>
      <c r="GPP1331" s="5"/>
      <c r="GPQ1331" s="5"/>
      <c r="GPR1331" s="5"/>
      <c r="GPS1331" s="5"/>
      <c r="GPT1331" s="5"/>
      <c r="GPU1331" s="5"/>
      <c r="GPV1331" s="5"/>
      <c r="GPW1331" s="5"/>
      <c r="GPX1331" s="5"/>
      <c r="GPY1331" s="5"/>
      <c r="GPZ1331" s="5"/>
      <c r="GQA1331" s="5"/>
      <c r="GQB1331" s="5"/>
      <c r="GQC1331" s="5"/>
      <c r="GQD1331" s="5"/>
      <c r="GQE1331" s="5"/>
      <c r="GQF1331" s="5"/>
      <c r="GQG1331" s="5"/>
      <c r="GQH1331" s="5"/>
      <c r="GQI1331" s="5"/>
      <c r="GQJ1331" s="5"/>
      <c r="GQK1331" s="5"/>
      <c r="GQL1331" s="5"/>
      <c r="GQM1331" s="5"/>
      <c r="GQN1331" s="5"/>
      <c r="GQO1331" s="5"/>
      <c r="GQP1331" s="5"/>
      <c r="GQQ1331" s="5"/>
      <c r="GQR1331" s="5"/>
      <c r="GQS1331" s="5"/>
      <c r="GQT1331" s="5"/>
      <c r="GQU1331" s="5"/>
      <c r="GQV1331" s="5"/>
      <c r="GQW1331" s="5"/>
      <c r="GQX1331" s="5"/>
      <c r="GQY1331" s="5"/>
      <c r="GQZ1331" s="5"/>
      <c r="GRA1331" s="5"/>
      <c r="GRB1331" s="5"/>
      <c r="GRC1331" s="5"/>
      <c r="GRD1331" s="5"/>
      <c r="GRE1331" s="5"/>
      <c r="GRF1331" s="5"/>
      <c r="GRG1331" s="5"/>
      <c r="GRH1331" s="5"/>
      <c r="GRI1331" s="5"/>
      <c r="GRJ1331" s="5"/>
      <c r="GRK1331" s="5"/>
      <c r="GRL1331" s="5"/>
      <c r="GRM1331" s="5"/>
      <c r="GRN1331" s="5"/>
      <c r="GRO1331" s="5"/>
      <c r="GRP1331" s="5"/>
      <c r="GRQ1331" s="5"/>
      <c r="GRR1331" s="5"/>
      <c r="GRS1331" s="5"/>
      <c r="GRT1331" s="5"/>
      <c r="GRU1331" s="5"/>
      <c r="GRV1331" s="5"/>
      <c r="GRW1331" s="5"/>
      <c r="GRX1331" s="5"/>
      <c r="GRY1331" s="5"/>
      <c r="GRZ1331" s="5"/>
      <c r="GSA1331" s="5"/>
      <c r="GSB1331" s="5"/>
      <c r="GSC1331" s="5"/>
      <c r="GSD1331" s="5"/>
      <c r="GSE1331" s="5"/>
      <c r="GSF1331" s="5"/>
      <c r="GSG1331" s="5"/>
      <c r="GSH1331" s="5"/>
      <c r="GSI1331" s="5"/>
      <c r="GSJ1331" s="5"/>
      <c r="GSK1331" s="5"/>
      <c r="GSL1331" s="5"/>
      <c r="GSM1331" s="5"/>
      <c r="GSN1331" s="5"/>
      <c r="GSO1331" s="5"/>
      <c r="GSP1331" s="5"/>
      <c r="GSQ1331" s="5"/>
      <c r="GSR1331" s="5"/>
      <c r="GSS1331" s="5"/>
      <c r="GST1331" s="5"/>
      <c r="GSU1331" s="5"/>
      <c r="GSV1331" s="5"/>
      <c r="GSW1331" s="5"/>
      <c r="GSX1331" s="5"/>
      <c r="GSY1331" s="5"/>
      <c r="GSZ1331" s="5"/>
      <c r="GTA1331" s="5"/>
      <c r="GTB1331" s="5"/>
      <c r="GTC1331" s="5"/>
      <c r="GTD1331" s="5"/>
      <c r="GTE1331" s="5"/>
      <c r="GTF1331" s="5"/>
      <c r="GTG1331" s="5"/>
      <c r="GTH1331" s="5"/>
      <c r="GTI1331" s="5"/>
      <c r="GTJ1331" s="5"/>
      <c r="GTK1331" s="5"/>
      <c r="GTL1331" s="5"/>
      <c r="GTM1331" s="5"/>
      <c r="GTN1331" s="5"/>
      <c r="GTO1331" s="5"/>
      <c r="GTP1331" s="5"/>
      <c r="GTQ1331" s="5"/>
      <c r="GTR1331" s="5"/>
      <c r="GTS1331" s="5"/>
      <c r="GTT1331" s="5"/>
      <c r="GTU1331" s="5"/>
      <c r="GTV1331" s="5"/>
      <c r="GTW1331" s="5"/>
      <c r="GTX1331" s="5"/>
      <c r="GTY1331" s="5"/>
      <c r="GTZ1331" s="5"/>
      <c r="GUA1331" s="5"/>
      <c r="GUB1331" s="5"/>
      <c r="GUC1331" s="5"/>
      <c r="GUD1331" s="5"/>
      <c r="GUE1331" s="5"/>
      <c r="GUF1331" s="5"/>
      <c r="GUG1331" s="5"/>
      <c r="GUH1331" s="5"/>
      <c r="GUI1331" s="5"/>
      <c r="GUJ1331" s="5"/>
      <c r="GUK1331" s="5"/>
      <c r="GUL1331" s="5"/>
      <c r="GUM1331" s="5"/>
      <c r="GUN1331" s="5"/>
      <c r="GUO1331" s="5"/>
      <c r="GUP1331" s="5"/>
      <c r="GUQ1331" s="5"/>
      <c r="GUR1331" s="5"/>
      <c r="GUS1331" s="5"/>
      <c r="GUT1331" s="5"/>
      <c r="GUU1331" s="5"/>
      <c r="GUV1331" s="5"/>
      <c r="GUW1331" s="5"/>
      <c r="GUX1331" s="5"/>
      <c r="GUY1331" s="5"/>
      <c r="GUZ1331" s="5"/>
      <c r="GVA1331" s="5"/>
      <c r="GVB1331" s="5"/>
      <c r="GVC1331" s="5"/>
      <c r="GVD1331" s="5"/>
      <c r="GVE1331" s="5"/>
      <c r="GVF1331" s="5"/>
      <c r="GVG1331" s="5"/>
      <c r="GVH1331" s="5"/>
      <c r="GVI1331" s="5"/>
      <c r="GVJ1331" s="5"/>
      <c r="GVK1331" s="5"/>
      <c r="GVL1331" s="5"/>
      <c r="GVM1331" s="5"/>
      <c r="GVN1331" s="5"/>
      <c r="GVO1331" s="5"/>
      <c r="GVP1331" s="5"/>
      <c r="GVQ1331" s="5"/>
      <c r="GVR1331" s="5"/>
      <c r="GVS1331" s="5"/>
      <c r="GVT1331" s="5"/>
      <c r="GVU1331" s="5"/>
      <c r="GVV1331" s="5"/>
      <c r="GVW1331" s="5"/>
      <c r="GVX1331" s="5"/>
      <c r="GVY1331" s="5"/>
      <c r="GVZ1331" s="5"/>
      <c r="GWA1331" s="5"/>
      <c r="GWB1331" s="5"/>
      <c r="GWC1331" s="5"/>
      <c r="GWD1331" s="5"/>
      <c r="GWE1331" s="5"/>
      <c r="GWF1331" s="5"/>
      <c r="GWG1331" s="5"/>
      <c r="GWH1331" s="5"/>
      <c r="GWI1331" s="5"/>
      <c r="GWJ1331" s="5"/>
      <c r="GWK1331" s="5"/>
      <c r="GWL1331" s="5"/>
      <c r="GWM1331" s="5"/>
      <c r="GWN1331" s="5"/>
      <c r="GWO1331" s="5"/>
      <c r="GWP1331" s="5"/>
      <c r="GWQ1331" s="5"/>
      <c r="GWR1331" s="5"/>
      <c r="GWS1331" s="5"/>
      <c r="GWT1331" s="5"/>
      <c r="GWU1331" s="5"/>
      <c r="GWV1331" s="5"/>
      <c r="GWW1331" s="5"/>
      <c r="GWX1331" s="5"/>
      <c r="GWY1331" s="5"/>
      <c r="GWZ1331" s="5"/>
      <c r="GXA1331" s="5"/>
      <c r="GXB1331" s="5"/>
      <c r="GXC1331" s="5"/>
      <c r="GXD1331" s="5"/>
      <c r="GXE1331" s="5"/>
      <c r="GXF1331" s="5"/>
      <c r="GXG1331" s="5"/>
      <c r="GXH1331" s="5"/>
      <c r="GXI1331" s="5"/>
      <c r="GXJ1331" s="5"/>
      <c r="GXK1331" s="5"/>
      <c r="GXL1331" s="5"/>
      <c r="GXM1331" s="5"/>
      <c r="GXN1331" s="5"/>
      <c r="GXO1331" s="5"/>
      <c r="GXP1331" s="5"/>
      <c r="GXQ1331" s="5"/>
      <c r="GXR1331" s="5"/>
      <c r="GXS1331" s="5"/>
      <c r="GXT1331" s="5"/>
      <c r="GXU1331" s="5"/>
      <c r="GXV1331" s="5"/>
      <c r="GXW1331" s="5"/>
      <c r="GXX1331" s="5"/>
      <c r="GXY1331" s="5"/>
      <c r="GXZ1331" s="5"/>
      <c r="GYA1331" s="5"/>
      <c r="GYB1331" s="5"/>
      <c r="GYC1331" s="5"/>
      <c r="GYD1331" s="5"/>
      <c r="GYE1331" s="5"/>
      <c r="GYF1331" s="5"/>
      <c r="GYG1331" s="5"/>
      <c r="GYH1331" s="5"/>
      <c r="GYI1331" s="5"/>
      <c r="GYJ1331" s="5"/>
      <c r="GYK1331" s="5"/>
      <c r="GYL1331" s="5"/>
      <c r="GYM1331" s="5"/>
      <c r="GYN1331" s="5"/>
      <c r="GYO1331" s="5"/>
      <c r="GYP1331" s="5"/>
      <c r="GYQ1331" s="5"/>
      <c r="GYR1331" s="5"/>
      <c r="GYS1331" s="5"/>
      <c r="GYT1331" s="5"/>
      <c r="GYU1331" s="5"/>
      <c r="GYV1331" s="5"/>
      <c r="GYW1331" s="5"/>
      <c r="GYX1331" s="5"/>
      <c r="GYY1331" s="5"/>
      <c r="GYZ1331" s="5"/>
      <c r="GZA1331" s="5"/>
      <c r="GZB1331" s="5"/>
      <c r="GZC1331" s="5"/>
      <c r="GZD1331" s="5"/>
      <c r="GZE1331" s="5"/>
      <c r="GZF1331" s="5"/>
      <c r="GZG1331" s="5"/>
      <c r="GZH1331" s="5"/>
      <c r="GZI1331" s="5"/>
      <c r="GZJ1331" s="5"/>
      <c r="GZK1331" s="5"/>
      <c r="GZL1331" s="5"/>
      <c r="GZM1331" s="5"/>
      <c r="GZN1331" s="5"/>
      <c r="GZO1331" s="5"/>
      <c r="GZP1331" s="5"/>
      <c r="GZQ1331" s="5"/>
      <c r="GZR1331" s="5"/>
      <c r="GZS1331" s="5"/>
      <c r="GZT1331" s="5"/>
      <c r="GZU1331" s="5"/>
      <c r="GZV1331" s="5"/>
      <c r="GZW1331" s="5"/>
      <c r="GZX1331" s="5"/>
      <c r="GZY1331" s="5"/>
      <c r="GZZ1331" s="5"/>
      <c r="HAA1331" s="5"/>
      <c r="HAB1331" s="5"/>
      <c r="HAC1331" s="5"/>
      <c r="HAD1331" s="5"/>
      <c r="HAE1331" s="5"/>
      <c r="HAF1331" s="5"/>
      <c r="HAG1331" s="5"/>
      <c r="HAH1331" s="5"/>
      <c r="HAI1331" s="5"/>
      <c r="HAJ1331" s="5"/>
      <c r="HAK1331" s="5"/>
      <c r="HAL1331" s="5"/>
      <c r="HAM1331" s="5"/>
      <c r="HAN1331" s="5"/>
      <c r="HAO1331" s="5"/>
      <c r="HAP1331" s="5"/>
      <c r="HAQ1331" s="5"/>
      <c r="HAR1331" s="5"/>
      <c r="HAS1331" s="5"/>
      <c r="HAT1331" s="5"/>
      <c r="HAU1331" s="5"/>
      <c r="HAV1331" s="5"/>
      <c r="HAW1331" s="5"/>
      <c r="HAX1331" s="5"/>
      <c r="HAY1331" s="5"/>
      <c r="HAZ1331" s="5"/>
      <c r="HBA1331" s="5"/>
      <c r="HBB1331" s="5"/>
      <c r="HBC1331" s="5"/>
      <c r="HBD1331" s="5"/>
      <c r="HBE1331" s="5"/>
      <c r="HBF1331" s="5"/>
      <c r="HBG1331" s="5"/>
      <c r="HBH1331" s="5"/>
      <c r="HBI1331" s="5"/>
      <c r="HBJ1331" s="5"/>
      <c r="HBK1331" s="5"/>
      <c r="HBL1331" s="5"/>
      <c r="HBM1331" s="5"/>
      <c r="HBN1331" s="5"/>
      <c r="HBO1331" s="5"/>
      <c r="HBP1331" s="5"/>
      <c r="HBQ1331" s="5"/>
      <c r="HBR1331" s="5"/>
      <c r="HBS1331" s="5"/>
      <c r="HBT1331" s="5"/>
      <c r="HBU1331" s="5"/>
      <c r="HBV1331" s="5"/>
      <c r="HBW1331" s="5"/>
      <c r="HBX1331" s="5"/>
      <c r="HBY1331" s="5"/>
      <c r="HBZ1331" s="5"/>
      <c r="HCA1331" s="5"/>
      <c r="HCB1331" s="5"/>
      <c r="HCC1331" s="5"/>
      <c r="HCD1331" s="5"/>
      <c r="HCE1331" s="5"/>
      <c r="HCF1331" s="5"/>
      <c r="HCG1331" s="5"/>
      <c r="HCH1331" s="5"/>
      <c r="HCI1331" s="5"/>
      <c r="HCJ1331" s="5"/>
      <c r="HCK1331" s="5"/>
      <c r="HCL1331" s="5"/>
      <c r="HCM1331" s="5"/>
      <c r="HCN1331" s="5"/>
      <c r="HCO1331" s="5"/>
      <c r="HCP1331" s="5"/>
      <c r="HCQ1331" s="5"/>
      <c r="HCR1331" s="5"/>
      <c r="HCS1331" s="5"/>
      <c r="HCT1331" s="5"/>
      <c r="HCU1331" s="5"/>
      <c r="HCV1331" s="5"/>
      <c r="HCW1331" s="5"/>
      <c r="HCX1331" s="5"/>
      <c r="HCY1331" s="5"/>
      <c r="HCZ1331" s="5"/>
      <c r="HDA1331" s="5"/>
      <c r="HDB1331" s="5"/>
      <c r="HDC1331" s="5"/>
      <c r="HDD1331" s="5"/>
      <c r="HDE1331" s="5"/>
      <c r="HDF1331" s="5"/>
      <c r="HDG1331" s="5"/>
      <c r="HDH1331" s="5"/>
      <c r="HDI1331" s="5"/>
      <c r="HDJ1331" s="5"/>
      <c r="HDK1331" s="5"/>
      <c r="HDL1331" s="5"/>
      <c r="HDM1331" s="5"/>
      <c r="HDN1331" s="5"/>
      <c r="HDO1331" s="5"/>
      <c r="HDP1331" s="5"/>
      <c r="HDQ1331" s="5"/>
      <c r="HDR1331" s="5"/>
      <c r="HDS1331" s="5"/>
      <c r="HDT1331" s="5"/>
      <c r="HDU1331" s="5"/>
      <c r="HDV1331" s="5"/>
      <c r="HDW1331" s="5"/>
      <c r="HDX1331" s="5"/>
      <c r="HDY1331" s="5"/>
      <c r="HDZ1331" s="5"/>
      <c r="HEA1331" s="5"/>
      <c r="HEB1331" s="5"/>
      <c r="HEC1331" s="5"/>
      <c r="HED1331" s="5"/>
      <c r="HEE1331" s="5"/>
      <c r="HEF1331" s="5"/>
      <c r="HEG1331" s="5"/>
      <c r="HEH1331" s="5"/>
      <c r="HEI1331" s="5"/>
      <c r="HEJ1331" s="5"/>
      <c r="HEK1331" s="5"/>
      <c r="HEL1331" s="5"/>
      <c r="HEM1331" s="5"/>
      <c r="HEN1331" s="5"/>
      <c r="HEO1331" s="5"/>
      <c r="HEP1331" s="5"/>
      <c r="HEQ1331" s="5"/>
      <c r="HER1331" s="5"/>
      <c r="HES1331" s="5"/>
      <c r="HET1331" s="5"/>
      <c r="HEU1331" s="5"/>
      <c r="HEV1331" s="5"/>
      <c r="HEW1331" s="5"/>
      <c r="HEX1331" s="5"/>
      <c r="HEY1331" s="5"/>
      <c r="HEZ1331" s="5"/>
      <c r="HFA1331" s="5"/>
      <c r="HFB1331" s="5"/>
      <c r="HFC1331" s="5"/>
      <c r="HFD1331" s="5"/>
      <c r="HFE1331" s="5"/>
      <c r="HFF1331" s="5"/>
      <c r="HFG1331" s="5"/>
      <c r="HFH1331" s="5"/>
      <c r="HFI1331" s="5"/>
      <c r="HFJ1331" s="5"/>
      <c r="HFK1331" s="5"/>
      <c r="HFL1331" s="5"/>
      <c r="HFM1331" s="5"/>
      <c r="HFN1331" s="5"/>
      <c r="HFO1331" s="5"/>
      <c r="HFP1331" s="5"/>
      <c r="HFQ1331" s="5"/>
      <c r="HFR1331" s="5"/>
      <c r="HFS1331" s="5"/>
      <c r="HFT1331" s="5"/>
      <c r="HFU1331" s="5"/>
      <c r="HFV1331" s="5"/>
      <c r="HFW1331" s="5"/>
      <c r="HFX1331" s="5"/>
      <c r="HFY1331" s="5"/>
      <c r="HFZ1331" s="5"/>
      <c r="HGA1331" s="5"/>
      <c r="HGB1331" s="5"/>
      <c r="HGC1331" s="5"/>
      <c r="HGD1331" s="5"/>
      <c r="HGE1331" s="5"/>
      <c r="HGF1331" s="5"/>
      <c r="HGG1331" s="5"/>
      <c r="HGH1331" s="5"/>
      <c r="HGI1331" s="5"/>
      <c r="HGJ1331" s="5"/>
      <c r="HGK1331" s="5"/>
      <c r="HGL1331" s="5"/>
      <c r="HGM1331" s="5"/>
      <c r="HGN1331" s="5"/>
      <c r="HGO1331" s="5"/>
      <c r="HGP1331" s="5"/>
      <c r="HGQ1331" s="5"/>
      <c r="HGR1331" s="5"/>
      <c r="HGS1331" s="5"/>
      <c r="HGT1331" s="5"/>
      <c r="HGU1331" s="5"/>
      <c r="HGV1331" s="5"/>
      <c r="HGW1331" s="5"/>
      <c r="HGX1331" s="5"/>
      <c r="HGY1331" s="5"/>
      <c r="HGZ1331" s="5"/>
      <c r="HHA1331" s="5"/>
      <c r="HHB1331" s="5"/>
      <c r="HHC1331" s="5"/>
      <c r="HHD1331" s="5"/>
      <c r="HHE1331" s="5"/>
      <c r="HHF1331" s="5"/>
      <c r="HHG1331" s="5"/>
      <c r="HHH1331" s="5"/>
      <c r="HHI1331" s="5"/>
      <c r="HHJ1331" s="5"/>
      <c r="HHK1331" s="5"/>
      <c r="HHL1331" s="5"/>
      <c r="HHM1331" s="5"/>
      <c r="HHN1331" s="5"/>
      <c r="HHO1331" s="5"/>
      <c r="HHP1331" s="5"/>
      <c r="HHQ1331" s="5"/>
      <c r="HHR1331" s="5"/>
      <c r="HHS1331" s="5"/>
      <c r="HHT1331" s="5"/>
      <c r="HHU1331" s="5"/>
      <c r="HHV1331" s="5"/>
      <c r="HHW1331" s="5"/>
      <c r="HHX1331" s="5"/>
      <c r="HHY1331" s="5"/>
      <c r="HHZ1331" s="5"/>
      <c r="HIA1331" s="5"/>
      <c r="HIB1331" s="5"/>
      <c r="HIC1331" s="5"/>
      <c r="HID1331" s="5"/>
      <c r="HIE1331" s="5"/>
      <c r="HIF1331" s="5"/>
      <c r="HIG1331" s="5"/>
      <c r="HIH1331" s="5"/>
      <c r="HII1331" s="5"/>
      <c r="HIJ1331" s="5"/>
      <c r="HIK1331" s="5"/>
      <c r="HIL1331" s="5"/>
      <c r="HIM1331" s="5"/>
      <c r="HIN1331" s="5"/>
      <c r="HIO1331" s="5"/>
      <c r="HIP1331" s="5"/>
      <c r="HIQ1331" s="5"/>
      <c r="HIR1331" s="5"/>
      <c r="HIS1331" s="5"/>
      <c r="HIT1331" s="5"/>
      <c r="HIU1331" s="5"/>
      <c r="HIV1331" s="5"/>
      <c r="HIW1331" s="5"/>
      <c r="HIX1331" s="5"/>
      <c r="HIY1331" s="5"/>
      <c r="HIZ1331" s="5"/>
      <c r="HJA1331" s="5"/>
      <c r="HJB1331" s="5"/>
      <c r="HJC1331" s="5"/>
      <c r="HJD1331" s="5"/>
      <c r="HJE1331" s="5"/>
      <c r="HJF1331" s="5"/>
      <c r="HJG1331" s="5"/>
      <c r="HJH1331" s="5"/>
      <c r="HJI1331" s="5"/>
      <c r="HJJ1331" s="5"/>
      <c r="HJK1331" s="5"/>
      <c r="HJL1331" s="5"/>
      <c r="HJM1331" s="5"/>
      <c r="HJN1331" s="5"/>
      <c r="HJO1331" s="5"/>
      <c r="HJP1331" s="5"/>
      <c r="HJQ1331" s="5"/>
      <c r="HJR1331" s="5"/>
      <c r="HJS1331" s="5"/>
      <c r="HJT1331" s="5"/>
      <c r="HJU1331" s="5"/>
      <c r="HJV1331" s="5"/>
      <c r="HJW1331" s="5"/>
      <c r="HJX1331" s="5"/>
      <c r="HJY1331" s="5"/>
      <c r="HJZ1331" s="5"/>
      <c r="HKA1331" s="5"/>
      <c r="HKB1331" s="5"/>
      <c r="HKC1331" s="5"/>
      <c r="HKD1331" s="5"/>
      <c r="HKE1331" s="5"/>
      <c r="HKF1331" s="5"/>
      <c r="HKG1331" s="5"/>
      <c r="HKH1331" s="5"/>
      <c r="HKI1331" s="5"/>
      <c r="HKJ1331" s="5"/>
      <c r="HKK1331" s="5"/>
      <c r="HKL1331" s="5"/>
      <c r="HKM1331" s="5"/>
      <c r="HKN1331" s="5"/>
      <c r="HKO1331" s="5"/>
      <c r="HKP1331" s="5"/>
      <c r="HKQ1331" s="5"/>
      <c r="HKR1331" s="5"/>
      <c r="HKS1331" s="5"/>
      <c r="HKT1331" s="5"/>
      <c r="HKU1331" s="5"/>
      <c r="HKV1331" s="5"/>
      <c r="HKW1331" s="5"/>
      <c r="HKX1331" s="5"/>
      <c r="HKY1331" s="5"/>
      <c r="HKZ1331" s="5"/>
      <c r="HLA1331" s="5"/>
      <c r="HLB1331" s="5"/>
      <c r="HLC1331" s="5"/>
      <c r="HLD1331" s="5"/>
      <c r="HLE1331" s="5"/>
      <c r="HLF1331" s="5"/>
      <c r="HLG1331" s="5"/>
      <c r="HLH1331" s="5"/>
      <c r="HLI1331" s="5"/>
      <c r="HLJ1331" s="5"/>
      <c r="HLK1331" s="5"/>
      <c r="HLL1331" s="5"/>
      <c r="HLM1331" s="5"/>
      <c r="HLN1331" s="5"/>
      <c r="HLO1331" s="5"/>
      <c r="HLP1331" s="5"/>
      <c r="HLQ1331" s="5"/>
      <c r="HLR1331" s="5"/>
      <c r="HLS1331" s="5"/>
      <c r="HLT1331" s="5"/>
      <c r="HLU1331" s="5"/>
      <c r="HLV1331" s="5"/>
      <c r="HLW1331" s="5"/>
      <c r="HLX1331" s="5"/>
      <c r="HLY1331" s="5"/>
      <c r="HLZ1331" s="5"/>
      <c r="HMA1331" s="5"/>
      <c r="HMB1331" s="5"/>
      <c r="HMC1331" s="5"/>
      <c r="HMD1331" s="5"/>
      <c r="HME1331" s="5"/>
      <c r="HMF1331" s="5"/>
      <c r="HMG1331" s="5"/>
      <c r="HMH1331" s="5"/>
      <c r="HMI1331" s="5"/>
      <c r="HMJ1331" s="5"/>
      <c r="HMK1331" s="5"/>
      <c r="HML1331" s="5"/>
      <c r="HMM1331" s="5"/>
      <c r="HMN1331" s="5"/>
      <c r="HMO1331" s="5"/>
      <c r="HMP1331" s="5"/>
      <c r="HMQ1331" s="5"/>
      <c r="HMR1331" s="5"/>
      <c r="HMS1331" s="5"/>
      <c r="HMT1331" s="5"/>
      <c r="HMU1331" s="5"/>
      <c r="HMV1331" s="5"/>
      <c r="HMW1331" s="5"/>
      <c r="HMX1331" s="5"/>
      <c r="HMY1331" s="5"/>
      <c r="HMZ1331" s="5"/>
      <c r="HNA1331" s="5"/>
      <c r="HNB1331" s="5"/>
      <c r="HNC1331" s="5"/>
      <c r="HND1331" s="5"/>
      <c r="HNE1331" s="5"/>
      <c r="HNF1331" s="5"/>
      <c r="HNG1331" s="5"/>
      <c r="HNH1331" s="5"/>
      <c r="HNI1331" s="5"/>
      <c r="HNJ1331" s="5"/>
      <c r="HNK1331" s="5"/>
      <c r="HNL1331" s="5"/>
      <c r="HNM1331" s="5"/>
      <c r="HNN1331" s="5"/>
      <c r="HNO1331" s="5"/>
      <c r="HNP1331" s="5"/>
      <c r="HNQ1331" s="5"/>
      <c r="HNR1331" s="5"/>
      <c r="HNS1331" s="5"/>
      <c r="HNT1331" s="5"/>
      <c r="HNU1331" s="5"/>
      <c r="HNV1331" s="5"/>
      <c r="HNW1331" s="5"/>
      <c r="HNX1331" s="5"/>
      <c r="HNY1331" s="5"/>
      <c r="HNZ1331" s="5"/>
      <c r="HOA1331" s="5"/>
      <c r="HOB1331" s="5"/>
      <c r="HOC1331" s="5"/>
      <c r="HOD1331" s="5"/>
      <c r="HOE1331" s="5"/>
      <c r="HOF1331" s="5"/>
      <c r="HOG1331" s="5"/>
      <c r="HOH1331" s="5"/>
      <c r="HOI1331" s="5"/>
      <c r="HOJ1331" s="5"/>
      <c r="HOK1331" s="5"/>
      <c r="HOL1331" s="5"/>
      <c r="HOM1331" s="5"/>
      <c r="HON1331" s="5"/>
      <c r="HOO1331" s="5"/>
      <c r="HOP1331" s="5"/>
      <c r="HOQ1331" s="5"/>
      <c r="HOR1331" s="5"/>
      <c r="HOS1331" s="5"/>
      <c r="HOT1331" s="5"/>
      <c r="HOU1331" s="5"/>
      <c r="HOV1331" s="5"/>
      <c r="HOW1331" s="5"/>
      <c r="HOX1331" s="5"/>
      <c r="HOY1331" s="5"/>
      <c r="HOZ1331" s="5"/>
      <c r="HPA1331" s="5"/>
      <c r="HPB1331" s="5"/>
      <c r="HPC1331" s="5"/>
      <c r="HPD1331" s="5"/>
      <c r="HPE1331" s="5"/>
      <c r="HPF1331" s="5"/>
      <c r="HPG1331" s="5"/>
      <c r="HPH1331" s="5"/>
      <c r="HPI1331" s="5"/>
      <c r="HPJ1331" s="5"/>
      <c r="HPK1331" s="5"/>
      <c r="HPL1331" s="5"/>
      <c r="HPM1331" s="5"/>
      <c r="HPN1331" s="5"/>
      <c r="HPO1331" s="5"/>
      <c r="HPP1331" s="5"/>
      <c r="HPQ1331" s="5"/>
      <c r="HPR1331" s="5"/>
      <c r="HPS1331" s="5"/>
      <c r="HPT1331" s="5"/>
      <c r="HPU1331" s="5"/>
      <c r="HPV1331" s="5"/>
      <c r="HPW1331" s="5"/>
      <c r="HPX1331" s="5"/>
      <c r="HPY1331" s="5"/>
      <c r="HPZ1331" s="5"/>
      <c r="HQA1331" s="5"/>
      <c r="HQB1331" s="5"/>
      <c r="HQC1331" s="5"/>
      <c r="HQD1331" s="5"/>
      <c r="HQE1331" s="5"/>
      <c r="HQF1331" s="5"/>
      <c r="HQG1331" s="5"/>
      <c r="HQH1331" s="5"/>
      <c r="HQI1331" s="5"/>
      <c r="HQJ1331" s="5"/>
      <c r="HQK1331" s="5"/>
      <c r="HQL1331" s="5"/>
      <c r="HQM1331" s="5"/>
      <c r="HQN1331" s="5"/>
      <c r="HQO1331" s="5"/>
      <c r="HQP1331" s="5"/>
      <c r="HQQ1331" s="5"/>
      <c r="HQR1331" s="5"/>
      <c r="HQS1331" s="5"/>
      <c r="HQT1331" s="5"/>
      <c r="HQU1331" s="5"/>
      <c r="HQV1331" s="5"/>
      <c r="HQW1331" s="5"/>
      <c r="HQX1331" s="5"/>
      <c r="HQY1331" s="5"/>
      <c r="HQZ1331" s="5"/>
      <c r="HRA1331" s="5"/>
      <c r="HRB1331" s="5"/>
      <c r="HRC1331" s="5"/>
      <c r="HRD1331" s="5"/>
      <c r="HRE1331" s="5"/>
      <c r="HRF1331" s="5"/>
      <c r="HRG1331" s="5"/>
      <c r="HRH1331" s="5"/>
      <c r="HRI1331" s="5"/>
      <c r="HRJ1331" s="5"/>
      <c r="HRK1331" s="5"/>
      <c r="HRL1331" s="5"/>
      <c r="HRM1331" s="5"/>
      <c r="HRN1331" s="5"/>
      <c r="HRO1331" s="5"/>
      <c r="HRP1331" s="5"/>
      <c r="HRQ1331" s="5"/>
      <c r="HRR1331" s="5"/>
      <c r="HRS1331" s="5"/>
      <c r="HRT1331" s="5"/>
      <c r="HRU1331" s="5"/>
      <c r="HRV1331" s="5"/>
      <c r="HRW1331" s="5"/>
      <c r="HRX1331" s="5"/>
      <c r="HRY1331" s="5"/>
      <c r="HRZ1331" s="5"/>
      <c r="HSA1331" s="5"/>
      <c r="HSB1331" s="5"/>
      <c r="HSC1331" s="5"/>
      <c r="HSD1331" s="5"/>
      <c r="HSE1331" s="5"/>
      <c r="HSF1331" s="5"/>
      <c r="HSG1331" s="5"/>
      <c r="HSH1331" s="5"/>
      <c r="HSI1331" s="5"/>
      <c r="HSJ1331" s="5"/>
      <c r="HSK1331" s="5"/>
      <c r="HSL1331" s="5"/>
      <c r="HSM1331" s="5"/>
      <c r="HSN1331" s="5"/>
      <c r="HSO1331" s="5"/>
      <c r="HSP1331" s="5"/>
      <c r="HSQ1331" s="5"/>
      <c r="HSR1331" s="5"/>
      <c r="HSS1331" s="5"/>
      <c r="HST1331" s="5"/>
      <c r="HSU1331" s="5"/>
      <c r="HSV1331" s="5"/>
      <c r="HSW1331" s="5"/>
      <c r="HSX1331" s="5"/>
      <c r="HSY1331" s="5"/>
      <c r="HSZ1331" s="5"/>
      <c r="HTA1331" s="5"/>
      <c r="HTB1331" s="5"/>
      <c r="HTC1331" s="5"/>
      <c r="HTD1331" s="5"/>
      <c r="HTE1331" s="5"/>
      <c r="HTF1331" s="5"/>
      <c r="HTG1331" s="5"/>
      <c r="HTH1331" s="5"/>
      <c r="HTI1331" s="5"/>
      <c r="HTJ1331" s="5"/>
      <c r="HTK1331" s="5"/>
      <c r="HTL1331" s="5"/>
      <c r="HTM1331" s="5"/>
      <c r="HTN1331" s="5"/>
      <c r="HTO1331" s="5"/>
      <c r="HTP1331" s="5"/>
      <c r="HTQ1331" s="5"/>
      <c r="HTR1331" s="5"/>
      <c r="HTS1331" s="5"/>
      <c r="HTT1331" s="5"/>
      <c r="HTU1331" s="5"/>
      <c r="HTV1331" s="5"/>
      <c r="HTW1331" s="5"/>
      <c r="HTX1331" s="5"/>
      <c r="HTY1331" s="5"/>
      <c r="HTZ1331" s="5"/>
      <c r="HUA1331" s="5"/>
      <c r="HUB1331" s="5"/>
      <c r="HUC1331" s="5"/>
      <c r="HUD1331" s="5"/>
      <c r="HUE1331" s="5"/>
      <c r="HUF1331" s="5"/>
      <c r="HUG1331" s="5"/>
      <c r="HUH1331" s="5"/>
      <c r="HUI1331" s="5"/>
      <c r="HUJ1331" s="5"/>
      <c r="HUK1331" s="5"/>
      <c r="HUL1331" s="5"/>
      <c r="HUM1331" s="5"/>
      <c r="HUN1331" s="5"/>
      <c r="HUO1331" s="5"/>
      <c r="HUP1331" s="5"/>
      <c r="HUQ1331" s="5"/>
      <c r="HUR1331" s="5"/>
      <c r="HUS1331" s="5"/>
      <c r="HUT1331" s="5"/>
      <c r="HUU1331" s="5"/>
      <c r="HUV1331" s="5"/>
      <c r="HUW1331" s="5"/>
      <c r="HUX1331" s="5"/>
      <c r="HUY1331" s="5"/>
      <c r="HUZ1331" s="5"/>
      <c r="HVA1331" s="5"/>
      <c r="HVB1331" s="5"/>
      <c r="HVC1331" s="5"/>
      <c r="HVD1331" s="5"/>
      <c r="HVE1331" s="5"/>
      <c r="HVF1331" s="5"/>
      <c r="HVG1331" s="5"/>
      <c r="HVH1331" s="5"/>
      <c r="HVI1331" s="5"/>
      <c r="HVJ1331" s="5"/>
      <c r="HVK1331" s="5"/>
      <c r="HVL1331" s="5"/>
      <c r="HVM1331" s="5"/>
      <c r="HVN1331" s="5"/>
      <c r="HVO1331" s="5"/>
      <c r="HVP1331" s="5"/>
      <c r="HVQ1331" s="5"/>
      <c r="HVR1331" s="5"/>
      <c r="HVS1331" s="5"/>
      <c r="HVT1331" s="5"/>
      <c r="HVU1331" s="5"/>
      <c r="HVV1331" s="5"/>
      <c r="HVW1331" s="5"/>
      <c r="HVX1331" s="5"/>
      <c r="HVY1331" s="5"/>
      <c r="HVZ1331" s="5"/>
      <c r="HWA1331" s="5"/>
      <c r="HWB1331" s="5"/>
      <c r="HWC1331" s="5"/>
      <c r="HWD1331" s="5"/>
      <c r="HWE1331" s="5"/>
      <c r="HWF1331" s="5"/>
      <c r="HWG1331" s="5"/>
      <c r="HWH1331" s="5"/>
      <c r="HWI1331" s="5"/>
      <c r="HWJ1331" s="5"/>
      <c r="HWK1331" s="5"/>
      <c r="HWL1331" s="5"/>
      <c r="HWM1331" s="5"/>
      <c r="HWN1331" s="5"/>
      <c r="HWO1331" s="5"/>
      <c r="HWP1331" s="5"/>
      <c r="HWQ1331" s="5"/>
      <c r="HWR1331" s="5"/>
      <c r="HWS1331" s="5"/>
      <c r="HWT1331" s="5"/>
      <c r="HWU1331" s="5"/>
      <c r="HWV1331" s="5"/>
      <c r="HWW1331" s="5"/>
      <c r="HWX1331" s="5"/>
      <c r="HWY1331" s="5"/>
      <c r="HWZ1331" s="5"/>
      <c r="HXA1331" s="5"/>
      <c r="HXB1331" s="5"/>
      <c r="HXC1331" s="5"/>
      <c r="HXD1331" s="5"/>
      <c r="HXE1331" s="5"/>
      <c r="HXF1331" s="5"/>
      <c r="HXG1331" s="5"/>
      <c r="HXH1331" s="5"/>
      <c r="HXI1331" s="5"/>
      <c r="HXJ1331" s="5"/>
      <c r="HXK1331" s="5"/>
      <c r="HXL1331" s="5"/>
      <c r="HXM1331" s="5"/>
      <c r="HXN1331" s="5"/>
      <c r="HXO1331" s="5"/>
      <c r="HXP1331" s="5"/>
      <c r="HXQ1331" s="5"/>
      <c r="HXR1331" s="5"/>
      <c r="HXS1331" s="5"/>
      <c r="HXT1331" s="5"/>
      <c r="HXU1331" s="5"/>
      <c r="HXV1331" s="5"/>
      <c r="HXW1331" s="5"/>
      <c r="HXX1331" s="5"/>
      <c r="HXY1331" s="5"/>
      <c r="HXZ1331" s="5"/>
      <c r="HYA1331" s="5"/>
      <c r="HYB1331" s="5"/>
      <c r="HYC1331" s="5"/>
      <c r="HYD1331" s="5"/>
      <c r="HYE1331" s="5"/>
      <c r="HYF1331" s="5"/>
      <c r="HYG1331" s="5"/>
      <c r="HYH1331" s="5"/>
      <c r="HYI1331" s="5"/>
      <c r="HYJ1331" s="5"/>
      <c r="HYK1331" s="5"/>
      <c r="HYL1331" s="5"/>
      <c r="HYM1331" s="5"/>
      <c r="HYN1331" s="5"/>
      <c r="HYO1331" s="5"/>
      <c r="HYP1331" s="5"/>
      <c r="HYQ1331" s="5"/>
      <c r="HYR1331" s="5"/>
      <c r="HYS1331" s="5"/>
      <c r="HYT1331" s="5"/>
      <c r="HYU1331" s="5"/>
      <c r="HYV1331" s="5"/>
      <c r="HYW1331" s="5"/>
      <c r="HYX1331" s="5"/>
      <c r="HYY1331" s="5"/>
      <c r="HYZ1331" s="5"/>
      <c r="HZA1331" s="5"/>
      <c r="HZB1331" s="5"/>
      <c r="HZC1331" s="5"/>
      <c r="HZD1331" s="5"/>
      <c r="HZE1331" s="5"/>
      <c r="HZF1331" s="5"/>
      <c r="HZG1331" s="5"/>
      <c r="HZH1331" s="5"/>
      <c r="HZI1331" s="5"/>
      <c r="HZJ1331" s="5"/>
      <c r="HZK1331" s="5"/>
      <c r="HZL1331" s="5"/>
      <c r="HZM1331" s="5"/>
      <c r="HZN1331" s="5"/>
      <c r="HZO1331" s="5"/>
      <c r="HZP1331" s="5"/>
      <c r="HZQ1331" s="5"/>
      <c r="HZR1331" s="5"/>
      <c r="HZS1331" s="5"/>
      <c r="HZT1331" s="5"/>
      <c r="HZU1331" s="5"/>
      <c r="HZV1331" s="5"/>
      <c r="HZW1331" s="5"/>
      <c r="HZX1331" s="5"/>
      <c r="HZY1331" s="5"/>
      <c r="HZZ1331" s="5"/>
      <c r="IAA1331" s="5"/>
      <c r="IAB1331" s="5"/>
      <c r="IAC1331" s="5"/>
      <c r="IAD1331" s="5"/>
      <c r="IAE1331" s="5"/>
      <c r="IAF1331" s="5"/>
      <c r="IAG1331" s="5"/>
      <c r="IAH1331" s="5"/>
      <c r="IAI1331" s="5"/>
      <c r="IAJ1331" s="5"/>
      <c r="IAK1331" s="5"/>
      <c r="IAL1331" s="5"/>
      <c r="IAM1331" s="5"/>
      <c r="IAN1331" s="5"/>
      <c r="IAO1331" s="5"/>
      <c r="IAP1331" s="5"/>
      <c r="IAQ1331" s="5"/>
      <c r="IAR1331" s="5"/>
      <c r="IAS1331" s="5"/>
      <c r="IAT1331" s="5"/>
      <c r="IAU1331" s="5"/>
      <c r="IAV1331" s="5"/>
      <c r="IAW1331" s="5"/>
      <c r="IAX1331" s="5"/>
      <c r="IAY1331" s="5"/>
      <c r="IAZ1331" s="5"/>
      <c r="IBA1331" s="5"/>
      <c r="IBB1331" s="5"/>
      <c r="IBC1331" s="5"/>
      <c r="IBD1331" s="5"/>
      <c r="IBE1331" s="5"/>
      <c r="IBF1331" s="5"/>
      <c r="IBG1331" s="5"/>
      <c r="IBH1331" s="5"/>
      <c r="IBI1331" s="5"/>
      <c r="IBJ1331" s="5"/>
      <c r="IBK1331" s="5"/>
      <c r="IBL1331" s="5"/>
      <c r="IBM1331" s="5"/>
      <c r="IBN1331" s="5"/>
      <c r="IBO1331" s="5"/>
      <c r="IBP1331" s="5"/>
      <c r="IBQ1331" s="5"/>
      <c r="IBR1331" s="5"/>
      <c r="IBS1331" s="5"/>
      <c r="IBT1331" s="5"/>
      <c r="IBU1331" s="5"/>
      <c r="IBV1331" s="5"/>
      <c r="IBW1331" s="5"/>
      <c r="IBX1331" s="5"/>
      <c r="IBY1331" s="5"/>
      <c r="IBZ1331" s="5"/>
      <c r="ICA1331" s="5"/>
      <c r="ICB1331" s="5"/>
      <c r="ICC1331" s="5"/>
      <c r="ICD1331" s="5"/>
      <c r="ICE1331" s="5"/>
      <c r="ICF1331" s="5"/>
      <c r="ICG1331" s="5"/>
      <c r="ICH1331" s="5"/>
      <c r="ICI1331" s="5"/>
      <c r="ICJ1331" s="5"/>
      <c r="ICK1331" s="5"/>
      <c r="ICL1331" s="5"/>
      <c r="ICM1331" s="5"/>
      <c r="ICN1331" s="5"/>
      <c r="ICO1331" s="5"/>
      <c r="ICP1331" s="5"/>
      <c r="ICQ1331" s="5"/>
      <c r="ICR1331" s="5"/>
      <c r="ICS1331" s="5"/>
      <c r="ICT1331" s="5"/>
      <c r="ICU1331" s="5"/>
      <c r="ICV1331" s="5"/>
      <c r="ICW1331" s="5"/>
      <c r="ICX1331" s="5"/>
      <c r="ICY1331" s="5"/>
      <c r="ICZ1331" s="5"/>
      <c r="IDA1331" s="5"/>
      <c r="IDB1331" s="5"/>
      <c r="IDC1331" s="5"/>
      <c r="IDD1331" s="5"/>
      <c r="IDE1331" s="5"/>
      <c r="IDF1331" s="5"/>
      <c r="IDG1331" s="5"/>
      <c r="IDH1331" s="5"/>
      <c r="IDI1331" s="5"/>
      <c r="IDJ1331" s="5"/>
      <c r="IDK1331" s="5"/>
      <c r="IDL1331" s="5"/>
      <c r="IDM1331" s="5"/>
      <c r="IDN1331" s="5"/>
      <c r="IDO1331" s="5"/>
      <c r="IDP1331" s="5"/>
      <c r="IDQ1331" s="5"/>
      <c r="IDR1331" s="5"/>
      <c r="IDS1331" s="5"/>
      <c r="IDT1331" s="5"/>
      <c r="IDU1331" s="5"/>
      <c r="IDV1331" s="5"/>
      <c r="IDW1331" s="5"/>
      <c r="IDX1331" s="5"/>
      <c r="IDY1331" s="5"/>
      <c r="IDZ1331" s="5"/>
      <c r="IEA1331" s="5"/>
      <c r="IEB1331" s="5"/>
      <c r="IEC1331" s="5"/>
      <c r="IED1331" s="5"/>
      <c r="IEE1331" s="5"/>
      <c r="IEF1331" s="5"/>
      <c r="IEG1331" s="5"/>
      <c r="IEH1331" s="5"/>
      <c r="IEI1331" s="5"/>
      <c r="IEJ1331" s="5"/>
      <c r="IEK1331" s="5"/>
      <c r="IEL1331" s="5"/>
      <c r="IEM1331" s="5"/>
      <c r="IEN1331" s="5"/>
      <c r="IEO1331" s="5"/>
      <c r="IEP1331" s="5"/>
      <c r="IEQ1331" s="5"/>
      <c r="IER1331" s="5"/>
      <c r="IES1331" s="5"/>
      <c r="IET1331" s="5"/>
      <c r="IEU1331" s="5"/>
      <c r="IEV1331" s="5"/>
      <c r="IEW1331" s="5"/>
      <c r="IEX1331" s="5"/>
      <c r="IEY1331" s="5"/>
      <c r="IEZ1331" s="5"/>
      <c r="IFA1331" s="5"/>
      <c r="IFB1331" s="5"/>
      <c r="IFC1331" s="5"/>
      <c r="IFD1331" s="5"/>
      <c r="IFE1331" s="5"/>
      <c r="IFF1331" s="5"/>
      <c r="IFG1331" s="5"/>
      <c r="IFH1331" s="5"/>
      <c r="IFI1331" s="5"/>
      <c r="IFJ1331" s="5"/>
      <c r="IFK1331" s="5"/>
      <c r="IFL1331" s="5"/>
      <c r="IFM1331" s="5"/>
      <c r="IFN1331" s="5"/>
      <c r="IFO1331" s="5"/>
      <c r="IFP1331" s="5"/>
      <c r="IFQ1331" s="5"/>
      <c r="IFR1331" s="5"/>
      <c r="IFS1331" s="5"/>
      <c r="IFT1331" s="5"/>
      <c r="IFU1331" s="5"/>
      <c r="IFV1331" s="5"/>
      <c r="IFW1331" s="5"/>
      <c r="IFX1331" s="5"/>
      <c r="IFY1331" s="5"/>
      <c r="IFZ1331" s="5"/>
      <c r="IGA1331" s="5"/>
      <c r="IGB1331" s="5"/>
      <c r="IGC1331" s="5"/>
      <c r="IGD1331" s="5"/>
      <c r="IGE1331" s="5"/>
      <c r="IGF1331" s="5"/>
      <c r="IGG1331" s="5"/>
      <c r="IGH1331" s="5"/>
      <c r="IGI1331" s="5"/>
      <c r="IGJ1331" s="5"/>
      <c r="IGK1331" s="5"/>
      <c r="IGL1331" s="5"/>
      <c r="IGM1331" s="5"/>
      <c r="IGN1331" s="5"/>
      <c r="IGO1331" s="5"/>
      <c r="IGP1331" s="5"/>
      <c r="IGQ1331" s="5"/>
      <c r="IGR1331" s="5"/>
      <c r="IGS1331" s="5"/>
      <c r="IGT1331" s="5"/>
      <c r="IGU1331" s="5"/>
      <c r="IGV1331" s="5"/>
      <c r="IGW1331" s="5"/>
      <c r="IGX1331" s="5"/>
      <c r="IGY1331" s="5"/>
      <c r="IGZ1331" s="5"/>
      <c r="IHA1331" s="5"/>
      <c r="IHB1331" s="5"/>
      <c r="IHC1331" s="5"/>
      <c r="IHD1331" s="5"/>
      <c r="IHE1331" s="5"/>
      <c r="IHF1331" s="5"/>
      <c r="IHG1331" s="5"/>
      <c r="IHH1331" s="5"/>
      <c r="IHI1331" s="5"/>
      <c r="IHJ1331" s="5"/>
      <c r="IHK1331" s="5"/>
      <c r="IHL1331" s="5"/>
      <c r="IHM1331" s="5"/>
      <c r="IHN1331" s="5"/>
      <c r="IHO1331" s="5"/>
      <c r="IHP1331" s="5"/>
      <c r="IHQ1331" s="5"/>
      <c r="IHR1331" s="5"/>
      <c r="IHS1331" s="5"/>
      <c r="IHT1331" s="5"/>
      <c r="IHU1331" s="5"/>
      <c r="IHV1331" s="5"/>
      <c r="IHW1331" s="5"/>
      <c r="IHX1331" s="5"/>
      <c r="IHY1331" s="5"/>
      <c r="IHZ1331" s="5"/>
      <c r="IIA1331" s="5"/>
      <c r="IIB1331" s="5"/>
      <c r="IIC1331" s="5"/>
      <c r="IID1331" s="5"/>
      <c r="IIE1331" s="5"/>
      <c r="IIF1331" s="5"/>
      <c r="IIG1331" s="5"/>
      <c r="IIH1331" s="5"/>
      <c r="III1331" s="5"/>
      <c r="IIJ1331" s="5"/>
      <c r="IIK1331" s="5"/>
      <c r="IIL1331" s="5"/>
      <c r="IIM1331" s="5"/>
      <c r="IIN1331" s="5"/>
      <c r="IIO1331" s="5"/>
      <c r="IIP1331" s="5"/>
      <c r="IIQ1331" s="5"/>
      <c r="IIR1331" s="5"/>
      <c r="IIS1331" s="5"/>
      <c r="IIT1331" s="5"/>
      <c r="IIU1331" s="5"/>
      <c r="IIV1331" s="5"/>
      <c r="IIW1331" s="5"/>
      <c r="IIX1331" s="5"/>
      <c r="IIY1331" s="5"/>
      <c r="IIZ1331" s="5"/>
      <c r="IJA1331" s="5"/>
      <c r="IJB1331" s="5"/>
      <c r="IJC1331" s="5"/>
      <c r="IJD1331" s="5"/>
      <c r="IJE1331" s="5"/>
      <c r="IJF1331" s="5"/>
      <c r="IJG1331" s="5"/>
      <c r="IJH1331" s="5"/>
      <c r="IJI1331" s="5"/>
      <c r="IJJ1331" s="5"/>
      <c r="IJK1331" s="5"/>
      <c r="IJL1331" s="5"/>
      <c r="IJM1331" s="5"/>
      <c r="IJN1331" s="5"/>
      <c r="IJO1331" s="5"/>
      <c r="IJP1331" s="5"/>
      <c r="IJQ1331" s="5"/>
      <c r="IJR1331" s="5"/>
      <c r="IJS1331" s="5"/>
      <c r="IJT1331" s="5"/>
      <c r="IJU1331" s="5"/>
      <c r="IJV1331" s="5"/>
      <c r="IJW1331" s="5"/>
      <c r="IJX1331" s="5"/>
      <c r="IJY1331" s="5"/>
      <c r="IJZ1331" s="5"/>
      <c r="IKA1331" s="5"/>
      <c r="IKB1331" s="5"/>
      <c r="IKC1331" s="5"/>
      <c r="IKD1331" s="5"/>
      <c r="IKE1331" s="5"/>
      <c r="IKF1331" s="5"/>
      <c r="IKG1331" s="5"/>
      <c r="IKH1331" s="5"/>
      <c r="IKI1331" s="5"/>
      <c r="IKJ1331" s="5"/>
      <c r="IKK1331" s="5"/>
      <c r="IKL1331" s="5"/>
      <c r="IKM1331" s="5"/>
      <c r="IKN1331" s="5"/>
      <c r="IKO1331" s="5"/>
      <c r="IKP1331" s="5"/>
      <c r="IKQ1331" s="5"/>
      <c r="IKR1331" s="5"/>
      <c r="IKS1331" s="5"/>
      <c r="IKT1331" s="5"/>
      <c r="IKU1331" s="5"/>
      <c r="IKV1331" s="5"/>
      <c r="IKW1331" s="5"/>
      <c r="IKX1331" s="5"/>
      <c r="IKY1331" s="5"/>
      <c r="IKZ1331" s="5"/>
      <c r="ILA1331" s="5"/>
      <c r="ILB1331" s="5"/>
      <c r="ILC1331" s="5"/>
      <c r="ILD1331" s="5"/>
      <c r="ILE1331" s="5"/>
      <c r="ILF1331" s="5"/>
      <c r="ILG1331" s="5"/>
      <c r="ILH1331" s="5"/>
      <c r="ILI1331" s="5"/>
      <c r="ILJ1331" s="5"/>
      <c r="ILK1331" s="5"/>
      <c r="ILL1331" s="5"/>
      <c r="ILM1331" s="5"/>
      <c r="ILN1331" s="5"/>
      <c r="ILO1331" s="5"/>
      <c r="ILP1331" s="5"/>
      <c r="ILQ1331" s="5"/>
      <c r="ILR1331" s="5"/>
      <c r="ILS1331" s="5"/>
      <c r="ILT1331" s="5"/>
      <c r="ILU1331" s="5"/>
      <c r="ILV1331" s="5"/>
      <c r="ILW1331" s="5"/>
      <c r="ILX1331" s="5"/>
      <c r="ILY1331" s="5"/>
      <c r="ILZ1331" s="5"/>
      <c r="IMA1331" s="5"/>
      <c r="IMB1331" s="5"/>
      <c r="IMC1331" s="5"/>
      <c r="IMD1331" s="5"/>
      <c r="IME1331" s="5"/>
      <c r="IMF1331" s="5"/>
      <c r="IMG1331" s="5"/>
      <c r="IMH1331" s="5"/>
      <c r="IMI1331" s="5"/>
      <c r="IMJ1331" s="5"/>
      <c r="IMK1331" s="5"/>
      <c r="IML1331" s="5"/>
      <c r="IMM1331" s="5"/>
      <c r="IMN1331" s="5"/>
      <c r="IMO1331" s="5"/>
      <c r="IMP1331" s="5"/>
      <c r="IMQ1331" s="5"/>
      <c r="IMR1331" s="5"/>
      <c r="IMS1331" s="5"/>
      <c r="IMT1331" s="5"/>
      <c r="IMU1331" s="5"/>
      <c r="IMV1331" s="5"/>
      <c r="IMW1331" s="5"/>
      <c r="IMX1331" s="5"/>
      <c r="IMY1331" s="5"/>
      <c r="IMZ1331" s="5"/>
      <c r="INA1331" s="5"/>
      <c r="INB1331" s="5"/>
      <c r="INC1331" s="5"/>
      <c r="IND1331" s="5"/>
      <c r="INE1331" s="5"/>
      <c r="INF1331" s="5"/>
      <c r="ING1331" s="5"/>
      <c r="INH1331" s="5"/>
      <c r="INI1331" s="5"/>
      <c r="INJ1331" s="5"/>
      <c r="INK1331" s="5"/>
      <c r="INL1331" s="5"/>
      <c r="INM1331" s="5"/>
      <c r="INN1331" s="5"/>
      <c r="INO1331" s="5"/>
      <c r="INP1331" s="5"/>
      <c r="INQ1331" s="5"/>
      <c r="INR1331" s="5"/>
      <c r="INS1331" s="5"/>
      <c r="INT1331" s="5"/>
      <c r="INU1331" s="5"/>
      <c r="INV1331" s="5"/>
      <c r="INW1331" s="5"/>
      <c r="INX1331" s="5"/>
      <c r="INY1331" s="5"/>
      <c r="INZ1331" s="5"/>
      <c r="IOA1331" s="5"/>
      <c r="IOB1331" s="5"/>
      <c r="IOC1331" s="5"/>
      <c r="IOD1331" s="5"/>
      <c r="IOE1331" s="5"/>
      <c r="IOF1331" s="5"/>
      <c r="IOG1331" s="5"/>
      <c r="IOH1331" s="5"/>
      <c r="IOI1331" s="5"/>
      <c r="IOJ1331" s="5"/>
      <c r="IOK1331" s="5"/>
      <c r="IOL1331" s="5"/>
      <c r="IOM1331" s="5"/>
      <c r="ION1331" s="5"/>
      <c r="IOO1331" s="5"/>
      <c r="IOP1331" s="5"/>
      <c r="IOQ1331" s="5"/>
      <c r="IOR1331" s="5"/>
      <c r="IOS1331" s="5"/>
      <c r="IOT1331" s="5"/>
      <c r="IOU1331" s="5"/>
      <c r="IOV1331" s="5"/>
      <c r="IOW1331" s="5"/>
      <c r="IOX1331" s="5"/>
      <c r="IOY1331" s="5"/>
      <c r="IOZ1331" s="5"/>
      <c r="IPA1331" s="5"/>
      <c r="IPB1331" s="5"/>
      <c r="IPC1331" s="5"/>
      <c r="IPD1331" s="5"/>
      <c r="IPE1331" s="5"/>
      <c r="IPF1331" s="5"/>
      <c r="IPG1331" s="5"/>
      <c r="IPH1331" s="5"/>
      <c r="IPI1331" s="5"/>
      <c r="IPJ1331" s="5"/>
      <c r="IPK1331" s="5"/>
      <c r="IPL1331" s="5"/>
      <c r="IPM1331" s="5"/>
      <c r="IPN1331" s="5"/>
      <c r="IPO1331" s="5"/>
      <c r="IPP1331" s="5"/>
      <c r="IPQ1331" s="5"/>
      <c r="IPR1331" s="5"/>
      <c r="IPS1331" s="5"/>
      <c r="IPT1331" s="5"/>
      <c r="IPU1331" s="5"/>
      <c r="IPV1331" s="5"/>
      <c r="IPW1331" s="5"/>
      <c r="IPX1331" s="5"/>
      <c r="IPY1331" s="5"/>
      <c r="IPZ1331" s="5"/>
      <c r="IQA1331" s="5"/>
      <c r="IQB1331" s="5"/>
      <c r="IQC1331" s="5"/>
      <c r="IQD1331" s="5"/>
      <c r="IQE1331" s="5"/>
      <c r="IQF1331" s="5"/>
      <c r="IQG1331" s="5"/>
      <c r="IQH1331" s="5"/>
      <c r="IQI1331" s="5"/>
      <c r="IQJ1331" s="5"/>
      <c r="IQK1331" s="5"/>
      <c r="IQL1331" s="5"/>
      <c r="IQM1331" s="5"/>
      <c r="IQN1331" s="5"/>
      <c r="IQO1331" s="5"/>
      <c r="IQP1331" s="5"/>
      <c r="IQQ1331" s="5"/>
      <c r="IQR1331" s="5"/>
      <c r="IQS1331" s="5"/>
      <c r="IQT1331" s="5"/>
      <c r="IQU1331" s="5"/>
      <c r="IQV1331" s="5"/>
      <c r="IQW1331" s="5"/>
      <c r="IQX1331" s="5"/>
      <c r="IQY1331" s="5"/>
      <c r="IQZ1331" s="5"/>
      <c r="IRA1331" s="5"/>
      <c r="IRB1331" s="5"/>
      <c r="IRC1331" s="5"/>
      <c r="IRD1331" s="5"/>
      <c r="IRE1331" s="5"/>
      <c r="IRF1331" s="5"/>
      <c r="IRG1331" s="5"/>
      <c r="IRH1331" s="5"/>
      <c r="IRI1331" s="5"/>
      <c r="IRJ1331" s="5"/>
      <c r="IRK1331" s="5"/>
      <c r="IRL1331" s="5"/>
      <c r="IRM1331" s="5"/>
      <c r="IRN1331" s="5"/>
      <c r="IRO1331" s="5"/>
      <c r="IRP1331" s="5"/>
      <c r="IRQ1331" s="5"/>
      <c r="IRR1331" s="5"/>
      <c r="IRS1331" s="5"/>
      <c r="IRT1331" s="5"/>
      <c r="IRU1331" s="5"/>
      <c r="IRV1331" s="5"/>
      <c r="IRW1331" s="5"/>
      <c r="IRX1331" s="5"/>
      <c r="IRY1331" s="5"/>
      <c r="IRZ1331" s="5"/>
      <c r="ISA1331" s="5"/>
      <c r="ISB1331" s="5"/>
      <c r="ISC1331" s="5"/>
      <c r="ISD1331" s="5"/>
      <c r="ISE1331" s="5"/>
      <c r="ISF1331" s="5"/>
      <c r="ISG1331" s="5"/>
      <c r="ISH1331" s="5"/>
      <c r="ISI1331" s="5"/>
      <c r="ISJ1331" s="5"/>
      <c r="ISK1331" s="5"/>
      <c r="ISL1331" s="5"/>
      <c r="ISM1331" s="5"/>
      <c r="ISN1331" s="5"/>
      <c r="ISO1331" s="5"/>
      <c r="ISP1331" s="5"/>
      <c r="ISQ1331" s="5"/>
      <c r="ISR1331" s="5"/>
      <c r="ISS1331" s="5"/>
      <c r="IST1331" s="5"/>
      <c r="ISU1331" s="5"/>
      <c r="ISV1331" s="5"/>
      <c r="ISW1331" s="5"/>
      <c r="ISX1331" s="5"/>
      <c r="ISY1331" s="5"/>
      <c r="ISZ1331" s="5"/>
      <c r="ITA1331" s="5"/>
      <c r="ITB1331" s="5"/>
      <c r="ITC1331" s="5"/>
      <c r="ITD1331" s="5"/>
      <c r="ITE1331" s="5"/>
      <c r="ITF1331" s="5"/>
      <c r="ITG1331" s="5"/>
      <c r="ITH1331" s="5"/>
      <c r="ITI1331" s="5"/>
      <c r="ITJ1331" s="5"/>
      <c r="ITK1331" s="5"/>
      <c r="ITL1331" s="5"/>
      <c r="ITM1331" s="5"/>
      <c r="ITN1331" s="5"/>
      <c r="ITO1331" s="5"/>
      <c r="ITP1331" s="5"/>
      <c r="ITQ1331" s="5"/>
      <c r="ITR1331" s="5"/>
      <c r="ITS1331" s="5"/>
      <c r="ITT1331" s="5"/>
      <c r="ITU1331" s="5"/>
      <c r="ITV1331" s="5"/>
      <c r="ITW1331" s="5"/>
      <c r="ITX1331" s="5"/>
      <c r="ITY1331" s="5"/>
      <c r="ITZ1331" s="5"/>
      <c r="IUA1331" s="5"/>
      <c r="IUB1331" s="5"/>
      <c r="IUC1331" s="5"/>
      <c r="IUD1331" s="5"/>
      <c r="IUE1331" s="5"/>
      <c r="IUF1331" s="5"/>
      <c r="IUG1331" s="5"/>
      <c r="IUH1331" s="5"/>
      <c r="IUI1331" s="5"/>
      <c r="IUJ1331" s="5"/>
      <c r="IUK1331" s="5"/>
      <c r="IUL1331" s="5"/>
      <c r="IUM1331" s="5"/>
      <c r="IUN1331" s="5"/>
      <c r="IUO1331" s="5"/>
      <c r="IUP1331" s="5"/>
      <c r="IUQ1331" s="5"/>
      <c r="IUR1331" s="5"/>
      <c r="IUS1331" s="5"/>
      <c r="IUT1331" s="5"/>
      <c r="IUU1331" s="5"/>
      <c r="IUV1331" s="5"/>
      <c r="IUW1331" s="5"/>
      <c r="IUX1331" s="5"/>
      <c r="IUY1331" s="5"/>
      <c r="IUZ1331" s="5"/>
      <c r="IVA1331" s="5"/>
      <c r="IVB1331" s="5"/>
      <c r="IVC1331" s="5"/>
      <c r="IVD1331" s="5"/>
      <c r="IVE1331" s="5"/>
      <c r="IVF1331" s="5"/>
      <c r="IVG1331" s="5"/>
      <c r="IVH1331" s="5"/>
      <c r="IVI1331" s="5"/>
      <c r="IVJ1331" s="5"/>
      <c r="IVK1331" s="5"/>
      <c r="IVL1331" s="5"/>
      <c r="IVM1331" s="5"/>
      <c r="IVN1331" s="5"/>
      <c r="IVO1331" s="5"/>
      <c r="IVP1331" s="5"/>
      <c r="IVQ1331" s="5"/>
      <c r="IVR1331" s="5"/>
      <c r="IVS1331" s="5"/>
      <c r="IVT1331" s="5"/>
      <c r="IVU1331" s="5"/>
      <c r="IVV1331" s="5"/>
      <c r="IVW1331" s="5"/>
      <c r="IVX1331" s="5"/>
      <c r="IVY1331" s="5"/>
      <c r="IVZ1331" s="5"/>
      <c r="IWA1331" s="5"/>
      <c r="IWB1331" s="5"/>
      <c r="IWC1331" s="5"/>
      <c r="IWD1331" s="5"/>
      <c r="IWE1331" s="5"/>
      <c r="IWF1331" s="5"/>
      <c r="IWG1331" s="5"/>
      <c r="IWH1331" s="5"/>
      <c r="IWI1331" s="5"/>
      <c r="IWJ1331" s="5"/>
      <c r="IWK1331" s="5"/>
      <c r="IWL1331" s="5"/>
      <c r="IWM1331" s="5"/>
      <c r="IWN1331" s="5"/>
      <c r="IWO1331" s="5"/>
      <c r="IWP1331" s="5"/>
      <c r="IWQ1331" s="5"/>
      <c r="IWR1331" s="5"/>
      <c r="IWS1331" s="5"/>
      <c r="IWT1331" s="5"/>
      <c r="IWU1331" s="5"/>
      <c r="IWV1331" s="5"/>
      <c r="IWW1331" s="5"/>
      <c r="IWX1331" s="5"/>
      <c r="IWY1331" s="5"/>
      <c r="IWZ1331" s="5"/>
      <c r="IXA1331" s="5"/>
      <c r="IXB1331" s="5"/>
      <c r="IXC1331" s="5"/>
      <c r="IXD1331" s="5"/>
      <c r="IXE1331" s="5"/>
      <c r="IXF1331" s="5"/>
      <c r="IXG1331" s="5"/>
      <c r="IXH1331" s="5"/>
      <c r="IXI1331" s="5"/>
      <c r="IXJ1331" s="5"/>
      <c r="IXK1331" s="5"/>
      <c r="IXL1331" s="5"/>
      <c r="IXM1331" s="5"/>
      <c r="IXN1331" s="5"/>
      <c r="IXO1331" s="5"/>
      <c r="IXP1331" s="5"/>
      <c r="IXQ1331" s="5"/>
      <c r="IXR1331" s="5"/>
      <c r="IXS1331" s="5"/>
      <c r="IXT1331" s="5"/>
      <c r="IXU1331" s="5"/>
      <c r="IXV1331" s="5"/>
      <c r="IXW1331" s="5"/>
      <c r="IXX1331" s="5"/>
      <c r="IXY1331" s="5"/>
      <c r="IXZ1331" s="5"/>
      <c r="IYA1331" s="5"/>
      <c r="IYB1331" s="5"/>
      <c r="IYC1331" s="5"/>
      <c r="IYD1331" s="5"/>
      <c r="IYE1331" s="5"/>
      <c r="IYF1331" s="5"/>
      <c r="IYG1331" s="5"/>
      <c r="IYH1331" s="5"/>
      <c r="IYI1331" s="5"/>
      <c r="IYJ1331" s="5"/>
      <c r="IYK1331" s="5"/>
      <c r="IYL1331" s="5"/>
      <c r="IYM1331" s="5"/>
      <c r="IYN1331" s="5"/>
      <c r="IYO1331" s="5"/>
      <c r="IYP1331" s="5"/>
      <c r="IYQ1331" s="5"/>
      <c r="IYR1331" s="5"/>
      <c r="IYS1331" s="5"/>
      <c r="IYT1331" s="5"/>
      <c r="IYU1331" s="5"/>
      <c r="IYV1331" s="5"/>
      <c r="IYW1331" s="5"/>
      <c r="IYX1331" s="5"/>
      <c r="IYY1331" s="5"/>
      <c r="IYZ1331" s="5"/>
      <c r="IZA1331" s="5"/>
      <c r="IZB1331" s="5"/>
      <c r="IZC1331" s="5"/>
      <c r="IZD1331" s="5"/>
      <c r="IZE1331" s="5"/>
      <c r="IZF1331" s="5"/>
      <c r="IZG1331" s="5"/>
      <c r="IZH1331" s="5"/>
      <c r="IZI1331" s="5"/>
      <c r="IZJ1331" s="5"/>
      <c r="IZK1331" s="5"/>
      <c r="IZL1331" s="5"/>
      <c r="IZM1331" s="5"/>
      <c r="IZN1331" s="5"/>
      <c r="IZO1331" s="5"/>
      <c r="IZP1331" s="5"/>
      <c r="IZQ1331" s="5"/>
      <c r="IZR1331" s="5"/>
      <c r="IZS1331" s="5"/>
      <c r="IZT1331" s="5"/>
      <c r="IZU1331" s="5"/>
      <c r="IZV1331" s="5"/>
      <c r="IZW1331" s="5"/>
      <c r="IZX1331" s="5"/>
      <c r="IZY1331" s="5"/>
      <c r="IZZ1331" s="5"/>
      <c r="JAA1331" s="5"/>
      <c r="JAB1331" s="5"/>
      <c r="JAC1331" s="5"/>
      <c r="JAD1331" s="5"/>
      <c r="JAE1331" s="5"/>
      <c r="JAF1331" s="5"/>
      <c r="JAG1331" s="5"/>
      <c r="JAH1331" s="5"/>
      <c r="JAI1331" s="5"/>
      <c r="JAJ1331" s="5"/>
      <c r="JAK1331" s="5"/>
      <c r="JAL1331" s="5"/>
      <c r="JAM1331" s="5"/>
      <c r="JAN1331" s="5"/>
      <c r="JAO1331" s="5"/>
      <c r="JAP1331" s="5"/>
      <c r="JAQ1331" s="5"/>
      <c r="JAR1331" s="5"/>
      <c r="JAS1331" s="5"/>
      <c r="JAT1331" s="5"/>
      <c r="JAU1331" s="5"/>
      <c r="JAV1331" s="5"/>
      <c r="JAW1331" s="5"/>
      <c r="JAX1331" s="5"/>
      <c r="JAY1331" s="5"/>
      <c r="JAZ1331" s="5"/>
      <c r="JBA1331" s="5"/>
      <c r="JBB1331" s="5"/>
      <c r="JBC1331" s="5"/>
      <c r="JBD1331" s="5"/>
      <c r="JBE1331" s="5"/>
      <c r="JBF1331" s="5"/>
      <c r="JBG1331" s="5"/>
      <c r="JBH1331" s="5"/>
      <c r="JBI1331" s="5"/>
      <c r="JBJ1331" s="5"/>
      <c r="JBK1331" s="5"/>
      <c r="JBL1331" s="5"/>
      <c r="JBM1331" s="5"/>
      <c r="JBN1331" s="5"/>
      <c r="JBO1331" s="5"/>
      <c r="JBP1331" s="5"/>
      <c r="JBQ1331" s="5"/>
      <c r="JBR1331" s="5"/>
      <c r="JBS1331" s="5"/>
      <c r="JBT1331" s="5"/>
      <c r="JBU1331" s="5"/>
      <c r="JBV1331" s="5"/>
      <c r="JBW1331" s="5"/>
      <c r="JBX1331" s="5"/>
      <c r="JBY1331" s="5"/>
      <c r="JBZ1331" s="5"/>
      <c r="JCA1331" s="5"/>
      <c r="JCB1331" s="5"/>
      <c r="JCC1331" s="5"/>
      <c r="JCD1331" s="5"/>
      <c r="JCE1331" s="5"/>
      <c r="JCF1331" s="5"/>
      <c r="JCG1331" s="5"/>
      <c r="JCH1331" s="5"/>
      <c r="JCI1331" s="5"/>
      <c r="JCJ1331" s="5"/>
      <c r="JCK1331" s="5"/>
      <c r="JCL1331" s="5"/>
      <c r="JCM1331" s="5"/>
      <c r="JCN1331" s="5"/>
      <c r="JCO1331" s="5"/>
      <c r="JCP1331" s="5"/>
      <c r="JCQ1331" s="5"/>
      <c r="JCR1331" s="5"/>
      <c r="JCS1331" s="5"/>
      <c r="JCT1331" s="5"/>
      <c r="JCU1331" s="5"/>
      <c r="JCV1331" s="5"/>
      <c r="JCW1331" s="5"/>
      <c r="JCX1331" s="5"/>
      <c r="JCY1331" s="5"/>
      <c r="JCZ1331" s="5"/>
      <c r="JDA1331" s="5"/>
      <c r="JDB1331" s="5"/>
      <c r="JDC1331" s="5"/>
      <c r="JDD1331" s="5"/>
      <c r="JDE1331" s="5"/>
      <c r="JDF1331" s="5"/>
      <c r="JDG1331" s="5"/>
      <c r="JDH1331" s="5"/>
      <c r="JDI1331" s="5"/>
      <c r="JDJ1331" s="5"/>
      <c r="JDK1331" s="5"/>
      <c r="JDL1331" s="5"/>
      <c r="JDM1331" s="5"/>
      <c r="JDN1331" s="5"/>
      <c r="JDO1331" s="5"/>
      <c r="JDP1331" s="5"/>
      <c r="JDQ1331" s="5"/>
      <c r="JDR1331" s="5"/>
      <c r="JDS1331" s="5"/>
      <c r="JDT1331" s="5"/>
      <c r="JDU1331" s="5"/>
      <c r="JDV1331" s="5"/>
      <c r="JDW1331" s="5"/>
      <c r="JDX1331" s="5"/>
      <c r="JDY1331" s="5"/>
      <c r="JDZ1331" s="5"/>
      <c r="JEA1331" s="5"/>
      <c r="JEB1331" s="5"/>
      <c r="JEC1331" s="5"/>
      <c r="JED1331" s="5"/>
      <c r="JEE1331" s="5"/>
      <c r="JEF1331" s="5"/>
      <c r="JEG1331" s="5"/>
      <c r="JEH1331" s="5"/>
      <c r="JEI1331" s="5"/>
      <c r="JEJ1331" s="5"/>
      <c r="JEK1331" s="5"/>
      <c r="JEL1331" s="5"/>
      <c r="JEM1331" s="5"/>
      <c r="JEN1331" s="5"/>
      <c r="JEO1331" s="5"/>
      <c r="JEP1331" s="5"/>
      <c r="JEQ1331" s="5"/>
      <c r="JER1331" s="5"/>
      <c r="JES1331" s="5"/>
      <c r="JET1331" s="5"/>
      <c r="JEU1331" s="5"/>
      <c r="JEV1331" s="5"/>
      <c r="JEW1331" s="5"/>
      <c r="JEX1331" s="5"/>
      <c r="JEY1331" s="5"/>
      <c r="JEZ1331" s="5"/>
      <c r="JFA1331" s="5"/>
      <c r="JFB1331" s="5"/>
      <c r="JFC1331" s="5"/>
      <c r="JFD1331" s="5"/>
      <c r="JFE1331" s="5"/>
      <c r="JFF1331" s="5"/>
      <c r="JFG1331" s="5"/>
      <c r="JFH1331" s="5"/>
      <c r="JFI1331" s="5"/>
      <c r="JFJ1331" s="5"/>
      <c r="JFK1331" s="5"/>
      <c r="JFL1331" s="5"/>
      <c r="JFM1331" s="5"/>
      <c r="JFN1331" s="5"/>
      <c r="JFO1331" s="5"/>
      <c r="JFP1331" s="5"/>
      <c r="JFQ1331" s="5"/>
      <c r="JFR1331" s="5"/>
      <c r="JFS1331" s="5"/>
      <c r="JFT1331" s="5"/>
      <c r="JFU1331" s="5"/>
      <c r="JFV1331" s="5"/>
      <c r="JFW1331" s="5"/>
      <c r="JFX1331" s="5"/>
      <c r="JFY1331" s="5"/>
      <c r="JFZ1331" s="5"/>
      <c r="JGA1331" s="5"/>
      <c r="JGB1331" s="5"/>
      <c r="JGC1331" s="5"/>
      <c r="JGD1331" s="5"/>
      <c r="JGE1331" s="5"/>
      <c r="JGF1331" s="5"/>
      <c r="JGG1331" s="5"/>
      <c r="JGH1331" s="5"/>
      <c r="JGI1331" s="5"/>
      <c r="JGJ1331" s="5"/>
      <c r="JGK1331" s="5"/>
      <c r="JGL1331" s="5"/>
      <c r="JGM1331" s="5"/>
      <c r="JGN1331" s="5"/>
      <c r="JGO1331" s="5"/>
      <c r="JGP1331" s="5"/>
      <c r="JGQ1331" s="5"/>
      <c r="JGR1331" s="5"/>
      <c r="JGS1331" s="5"/>
      <c r="JGT1331" s="5"/>
      <c r="JGU1331" s="5"/>
      <c r="JGV1331" s="5"/>
      <c r="JGW1331" s="5"/>
      <c r="JGX1331" s="5"/>
      <c r="JGY1331" s="5"/>
      <c r="JGZ1331" s="5"/>
      <c r="JHA1331" s="5"/>
      <c r="JHB1331" s="5"/>
      <c r="JHC1331" s="5"/>
      <c r="JHD1331" s="5"/>
      <c r="JHE1331" s="5"/>
      <c r="JHF1331" s="5"/>
      <c r="JHG1331" s="5"/>
      <c r="JHH1331" s="5"/>
      <c r="JHI1331" s="5"/>
      <c r="JHJ1331" s="5"/>
      <c r="JHK1331" s="5"/>
      <c r="JHL1331" s="5"/>
      <c r="JHM1331" s="5"/>
      <c r="JHN1331" s="5"/>
      <c r="JHO1331" s="5"/>
      <c r="JHP1331" s="5"/>
      <c r="JHQ1331" s="5"/>
      <c r="JHR1331" s="5"/>
      <c r="JHS1331" s="5"/>
      <c r="JHT1331" s="5"/>
      <c r="JHU1331" s="5"/>
      <c r="JHV1331" s="5"/>
      <c r="JHW1331" s="5"/>
      <c r="JHX1331" s="5"/>
      <c r="JHY1331" s="5"/>
      <c r="JHZ1331" s="5"/>
      <c r="JIA1331" s="5"/>
      <c r="JIB1331" s="5"/>
      <c r="JIC1331" s="5"/>
      <c r="JID1331" s="5"/>
      <c r="JIE1331" s="5"/>
      <c r="JIF1331" s="5"/>
      <c r="JIG1331" s="5"/>
      <c r="JIH1331" s="5"/>
      <c r="JII1331" s="5"/>
      <c r="JIJ1331" s="5"/>
      <c r="JIK1331" s="5"/>
      <c r="JIL1331" s="5"/>
      <c r="JIM1331" s="5"/>
      <c r="JIN1331" s="5"/>
      <c r="JIO1331" s="5"/>
      <c r="JIP1331" s="5"/>
      <c r="JIQ1331" s="5"/>
      <c r="JIR1331" s="5"/>
      <c r="JIS1331" s="5"/>
      <c r="JIT1331" s="5"/>
      <c r="JIU1331" s="5"/>
      <c r="JIV1331" s="5"/>
      <c r="JIW1331" s="5"/>
      <c r="JIX1331" s="5"/>
      <c r="JIY1331" s="5"/>
      <c r="JIZ1331" s="5"/>
      <c r="JJA1331" s="5"/>
      <c r="JJB1331" s="5"/>
      <c r="JJC1331" s="5"/>
      <c r="JJD1331" s="5"/>
      <c r="JJE1331" s="5"/>
      <c r="JJF1331" s="5"/>
      <c r="JJG1331" s="5"/>
      <c r="JJH1331" s="5"/>
      <c r="JJI1331" s="5"/>
      <c r="JJJ1331" s="5"/>
      <c r="JJK1331" s="5"/>
      <c r="JJL1331" s="5"/>
      <c r="JJM1331" s="5"/>
      <c r="JJN1331" s="5"/>
      <c r="JJO1331" s="5"/>
      <c r="JJP1331" s="5"/>
      <c r="JJQ1331" s="5"/>
      <c r="JJR1331" s="5"/>
      <c r="JJS1331" s="5"/>
      <c r="JJT1331" s="5"/>
      <c r="JJU1331" s="5"/>
      <c r="JJV1331" s="5"/>
      <c r="JJW1331" s="5"/>
      <c r="JJX1331" s="5"/>
      <c r="JJY1331" s="5"/>
      <c r="JJZ1331" s="5"/>
      <c r="JKA1331" s="5"/>
      <c r="JKB1331" s="5"/>
      <c r="JKC1331" s="5"/>
      <c r="JKD1331" s="5"/>
      <c r="JKE1331" s="5"/>
      <c r="JKF1331" s="5"/>
      <c r="JKG1331" s="5"/>
      <c r="JKH1331" s="5"/>
      <c r="JKI1331" s="5"/>
      <c r="JKJ1331" s="5"/>
      <c r="JKK1331" s="5"/>
      <c r="JKL1331" s="5"/>
      <c r="JKM1331" s="5"/>
      <c r="JKN1331" s="5"/>
      <c r="JKO1331" s="5"/>
      <c r="JKP1331" s="5"/>
      <c r="JKQ1331" s="5"/>
      <c r="JKR1331" s="5"/>
      <c r="JKS1331" s="5"/>
      <c r="JKT1331" s="5"/>
      <c r="JKU1331" s="5"/>
      <c r="JKV1331" s="5"/>
      <c r="JKW1331" s="5"/>
      <c r="JKX1331" s="5"/>
      <c r="JKY1331" s="5"/>
      <c r="JKZ1331" s="5"/>
      <c r="JLA1331" s="5"/>
      <c r="JLB1331" s="5"/>
      <c r="JLC1331" s="5"/>
      <c r="JLD1331" s="5"/>
      <c r="JLE1331" s="5"/>
      <c r="JLF1331" s="5"/>
      <c r="JLG1331" s="5"/>
      <c r="JLH1331" s="5"/>
      <c r="JLI1331" s="5"/>
      <c r="JLJ1331" s="5"/>
      <c r="JLK1331" s="5"/>
      <c r="JLL1331" s="5"/>
      <c r="JLM1331" s="5"/>
      <c r="JLN1331" s="5"/>
      <c r="JLO1331" s="5"/>
      <c r="JLP1331" s="5"/>
      <c r="JLQ1331" s="5"/>
      <c r="JLR1331" s="5"/>
      <c r="JLS1331" s="5"/>
      <c r="JLT1331" s="5"/>
      <c r="JLU1331" s="5"/>
      <c r="JLV1331" s="5"/>
      <c r="JLW1331" s="5"/>
      <c r="JLX1331" s="5"/>
      <c r="JLY1331" s="5"/>
      <c r="JLZ1331" s="5"/>
      <c r="JMA1331" s="5"/>
      <c r="JMB1331" s="5"/>
      <c r="JMC1331" s="5"/>
      <c r="JMD1331" s="5"/>
      <c r="JME1331" s="5"/>
      <c r="JMF1331" s="5"/>
      <c r="JMG1331" s="5"/>
      <c r="JMH1331" s="5"/>
      <c r="JMI1331" s="5"/>
      <c r="JMJ1331" s="5"/>
      <c r="JMK1331" s="5"/>
      <c r="JML1331" s="5"/>
      <c r="JMM1331" s="5"/>
      <c r="JMN1331" s="5"/>
      <c r="JMO1331" s="5"/>
      <c r="JMP1331" s="5"/>
      <c r="JMQ1331" s="5"/>
      <c r="JMR1331" s="5"/>
      <c r="JMS1331" s="5"/>
      <c r="JMT1331" s="5"/>
      <c r="JMU1331" s="5"/>
      <c r="JMV1331" s="5"/>
      <c r="JMW1331" s="5"/>
      <c r="JMX1331" s="5"/>
      <c r="JMY1331" s="5"/>
      <c r="JMZ1331" s="5"/>
      <c r="JNA1331" s="5"/>
      <c r="JNB1331" s="5"/>
      <c r="JNC1331" s="5"/>
      <c r="JND1331" s="5"/>
      <c r="JNE1331" s="5"/>
      <c r="JNF1331" s="5"/>
      <c r="JNG1331" s="5"/>
      <c r="JNH1331" s="5"/>
      <c r="JNI1331" s="5"/>
      <c r="JNJ1331" s="5"/>
      <c r="JNK1331" s="5"/>
      <c r="JNL1331" s="5"/>
      <c r="JNM1331" s="5"/>
      <c r="JNN1331" s="5"/>
      <c r="JNO1331" s="5"/>
      <c r="JNP1331" s="5"/>
      <c r="JNQ1331" s="5"/>
      <c r="JNR1331" s="5"/>
      <c r="JNS1331" s="5"/>
      <c r="JNT1331" s="5"/>
      <c r="JNU1331" s="5"/>
      <c r="JNV1331" s="5"/>
      <c r="JNW1331" s="5"/>
      <c r="JNX1331" s="5"/>
      <c r="JNY1331" s="5"/>
      <c r="JNZ1331" s="5"/>
      <c r="JOA1331" s="5"/>
      <c r="JOB1331" s="5"/>
      <c r="JOC1331" s="5"/>
      <c r="JOD1331" s="5"/>
      <c r="JOE1331" s="5"/>
      <c r="JOF1331" s="5"/>
      <c r="JOG1331" s="5"/>
      <c r="JOH1331" s="5"/>
      <c r="JOI1331" s="5"/>
      <c r="JOJ1331" s="5"/>
      <c r="JOK1331" s="5"/>
      <c r="JOL1331" s="5"/>
      <c r="JOM1331" s="5"/>
      <c r="JON1331" s="5"/>
      <c r="JOO1331" s="5"/>
      <c r="JOP1331" s="5"/>
      <c r="JOQ1331" s="5"/>
      <c r="JOR1331" s="5"/>
      <c r="JOS1331" s="5"/>
      <c r="JOT1331" s="5"/>
      <c r="JOU1331" s="5"/>
      <c r="JOV1331" s="5"/>
      <c r="JOW1331" s="5"/>
      <c r="JOX1331" s="5"/>
      <c r="JOY1331" s="5"/>
      <c r="JOZ1331" s="5"/>
      <c r="JPA1331" s="5"/>
      <c r="JPB1331" s="5"/>
      <c r="JPC1331" s="5"/>
      <c r="JPD1331" s="5"/>
      <c r="JPE1331" s="5"/>
      <c r="JPF1331" s="5"/>
      <c r="JPG1331" s="5"/>
      <c r="JPH1331" s="5"/>
      <c r="JPI1331" s="5"/>
      <c r="JPJ1331" s="5"/>
      <c r="JPK1331" s="5"/>
      <c r="JPL1331" s="5"/>
      <c r="JPM1331" s="5"/>
      <c r="JPN1331" s="5"/>
      <c r="JPO1331" s="5"/>
      <c r="JPP1331" s="5"/>
      <c r="JPQ1331" s="5"/>
      <c r="JPR1331" s="5"/>
      <c r="JPS1331" s="5"/>
      <c r="JPT1331" s="5"/>
      <c r="JPU1331" s="5"/>
      <c r="JPV1331" s="5"/>
      <c r="JPW1331" s="5"/>
      <c r="JPX1331" s="5"/>
      <c r="JPY1331" s="5"/>
      <c r="JPZ1331" s="5"/>
      <c r="JQA1331" s="5"/>
      <c r="JQB1331" s="5"/>
      <c r="JQC1331" s="5"/>
      <c r="JQD1331" s="5"/>
      <c r="JQE1331" s="5"/>
      <c r="JQF1331" s="5"/>
      <c r="JQG1331" s="5"/>
      <c r="JQH1331" s="5"/>
      <c r="JQI1331" s="5"/>
      <c r="JQJ1331" s="5"/>
      <c r="JQK1331" s="5"/>
      <c r="JQL1331" s="5"/>
      <c r="JQM1331" s="5"/>
      <c r="JQN1331" s="5"/>
      <c r="JQO1331" s="5"/>
      <c r="JQP1331" s="5"/>
      <c r="JQQ1331" s="5"/>
      <c r="JQR1331" s="5"/>
      <c r="JQS1331" s="5"/>
      <c r="JQT1331" s="5"/>
      <c r="JQU1331" s="5"/>
      <c r="JQV1331" s="5"/>
      <c r="JQW1331" s="5"/>
      <c r="JQX1331" s="5"/>
      <c r="JQY1331" s="5"/>
      <c r="JQZ1331" s="5"/>
      <c r="JRA1331" s="5"/>
      <c r="JRB1331" s="5"/>
      <c r="JRC1331" s="5"/>
      <c r="JRD1331" s="5"/>
      <c r="JRE1331" s="5"/>
      <c r="JRF1331" s="5"/>
      <c r="JRG1331" s="5"/>
      <c r="JRH1331" s="5"/>
      <c r="JRI1331" s="5"/>
      <c r="JRJ1331" s="5"/>
      <c r="JRK1331" s="5"/>
      <c r="JRL1331" s="5"/>
      <c r="JRM1331" s="5"/>
      <c r="JRN1331" s="5"/>
      <c r="JRO1331" s="5"/>
      <c r="JRP1331" s="5"/>
      <c r="JRQ1331" s="5"/>
      <c r="JRR1331" s="5"/>
      <c r="JRS1331" s="5"/>
      <c r="JRT1331" s="5"/>
      <c r="JRU1331" s="5"/>
      <c r="JRV1331" s="5"/>
      <c r="JRW1331" s="5"/>
      <c r="JRX1331" s="5"/>
      <c r="JRY1331" s="5"/>
      <c r="JRZ1331" s="5"/>
      <c r="JSA1331" s="5"/>
      <c r="JSB1331" s="5"/>
      <c r="JSC1331" s="5"/>
      <c r="JSD1331" s="5"/>
      <c r="JSE1331" s="5"/>
      <c r="JSF1331" s="5"/>
      <c r="JSG1331" s="5"/>
      <c r="JSH1331" s="5"/>
      <c r="JSI1331" s="5"/>
      <c r="JSJ1331" s="5"/>
      <c r="JSK1331" s="5"/>
      <c r="JSL1331" s="5"/>
      <c r="JSM1331" s="5"/>
      <c r="JSN1331" s="5"/>
      <c r="JSO1331" s="5"/>
      <c r="JSP1331" s="5"/>
      <c r="JSQ1331" s="5"/>
      <c r="JSR1331" s="5"/>
      <c r="JSS1331" s="5"/>
      <c r="JST1331" s="5"/>
      <c r="JSU1331" s="5"/>
      <c r="JSV1331" s="5"/>
      <c r="JSW1331" s="5"/>
      <c r="JSX1331" s="5"/>
      <c r="JSY1331" s="5"/>
      <c r="JSZ1331" s="5"/>
      <c r="JTA1331" s="5"/>
      <c r="JTB1331" s="5"/>
      <c r="JTC1331" s="5"/>
      <c r="JTD1331" s="5"/>
      <c r="JTE1331" s="5"/>
      <c r="JTF1331" s="5"/>
      <c r="JTG1331" s="5"/>
      <c r="JTH1331" s="5"/>
      <c r="JTI1331" s="5"/>
      <c r="JTJ1331" s="5"/>
      <c r="JTK1331" s="5"/>
      <c r="JTL1331" s="5"/>
      <c r="JTM1331" s="5"/>
      <c r="JTN1331" s="5"/>
      <c r="JTO1331" s="5"/>
      <c r="JTP1331" s="5"/>
      <c r="JTQ1331" s="5"/>
      <c r="JTR1331" s="5"/>
      <c r="JTS1331" s="5"/>
      <c r="JTT1331" s="5"/>
      <c r="JTU1331" s="5"/>
      <c r="JTV1331" s="5"/>
      <c r="JTW1331" s="5"/>
      <c r="JTX1331" s="5"/>
      <c r="JTY1331" s="5"/>
      <c r="JTZ1331" s="5"/>
      <c r="JUA1331" s="5"/>
      <c r="JUB1331" s="5"/>
      <c r="JUC1331" s="5"/>
      <c r="JUD1331" s="5"/>
      <c r="JUE1331" s="5"/>
      <c r="JUF1331" s="5"/>
      <c r="JUG1331" s="5"/>
      <c r="JUH1331" s="5"/>
      <c r="JUI1331" s="5"/>
      <c r="JUJ1331" s="5"/>
      <c r="JUK1331" s="5"/>
      <c r="JUL1331" s="5"/>
      <c r="JUM1331" s="5"/>
      <c r="JUN1331" s="5"/>
      <c r="JUO1331" s="5"/>
      <c r="JUP1331" s="5"/>
      <c r="JUQ1331" s="5"/>
      <c r="JUR1331" s="5"/>
      <c r="JUS1331" s="5"/>
      <c r="JUT1331" s="5"/>
      <c r="JUU1331" s="5"/>
      <c r="JUV1331" s="5"/>
      <c r="JUW1331" s="5"/>
      <c r="JUX1331" s="5"/>
      <c r="JUY1331" s="5"/>
      <c r="JUZ1331" s="5"/>
      <c r="JVA1331" s="5"/>
      <c r="JVB1331" s="5"/>
      <c r="JVC1331" s="5"/>
      <c r="JVD1331" s="5"/>
      <c r="JVE1331" s="5"/>
      <c r="JVF1331" s="5"/>
      <c r="JVG1331" s="5"/>
      <c r="JVH1331" s="5"/>
      <c r="JVI1331" s="5"/>
      <c r="JVJ1331" s="5"/>
      <c r="JVK1331" s="5"/>
      <c r="JVL1331" s="5"/>
      <c r="JVM1331" s="5"/>
      <c r="JVN1331" s="5"/>
      <c r="JVO1331" s="5"/>
      <c r="JVP1331" s="5"/>
      <c r="JVQ1331" s="5"/>
      <c r="JVR1331" s="5"/>
      <c r="JVS1331" s="5"/>
      <c r="JVT1331" s="5"/>
      <c r="JVU1331" s="5"/>
      <c r="JVV1331" s="5"/>
      <c r="JVW1331" s="5"/>
      <c r="JVX1331" s="5"/>
      <c r="JVY1331" s="5"/>
      <c r="JVZ1331" s="5"/>
      <c r="JWA1331" s="5"/>
      <c r="JWB1331" s="5"/>
      <c r="JWC1331" s="5"/>
      <c r="JWD1331" s="5"/>
      <c r="JWE1331" s="5"/>
      <c r="JWF1331" s="5"/>
      <c r="JWG1331" s="5"/>
      <c r="JWH1331" s="5"/>
      <c r="JWI1331" s="5"/>
      <c r="JWJ1331" s="5"/>
      <c r="JWK1331" s="5"/>
      <c r="JWL1331" s="5"/>
      <c r="JWM1331" s="5"/>
      <c r="JWN1331" s="5"/>
      <c r="JWO1331" s="5"/>
      <c r="JWP1331" s="5"/>
      <c r="JWQ1331" s="5"/>
      <c r="JWR1331" s="5"/>
      <c r="JWS1331" s="5"/>
      <c r="JWT1331" s="5"/>
      <c r="JWU1331" s="5"/>
      <c r="JWV1331" s="5"/>
      <c r="JWW1331" s="5"/>
      <c r="JWX1331" s="5"/>
      <c r="JWY1331" s="5"/>
      <c r="JWZ1331" s="5"/>
      <c r="JXA1331" s="5"/>
      <c r="JXB1331" s="5"/>
      <c r="JXC1331" s="5"/>
      <c r="JXD1331" s="5"/>
      <c r="JXE1331" s="5"/>
      <c r="JXF1331" s="5"/>
      <c r="JXG1331" s="5"/>
      <c r="JXH1331" s="5"/>
      <c r="JXI1331" s="5"/>
      <c r="JXJ1331" s="5"/>
      <c r="JXK1331" s="5"/>
      <c r="JXL1331" s="5"/>
      <c r="JXM1331" s="5"/>
      <c r="JXN1331" s="5"/>
      <c r="JXO1331" s="5"/>
      <c r="JXP1331" s="5"/>
      <c r="JXQ1331" s="5"/>
      <c r="JXR1331" s="5"/>
      <c r="JXS1331" s="5"/>
      <c r="JXT1331" s="5"/>
      <c r="JXU1331" s="5"/>
      <c r="JXV1331" s="5"/>
      <c r="JXW1331" s="5"/>
      <c r="JXX1331" s="5"/>
      <c r="JXY1331" s="5"/>
      <c r="JXZ1331" s="5"/>
      <c r="JYA1331" s="5"/>
      <c r="JYB1331" s="5"/>
      <c r="JYC1331" s="5"/>
      <c r="JYD1331" s="5"/>
      <c r="JYE1331" s="5"/>
      <c r="JYF1331" s="5"/>
      <c r="JYG1331" s="5"/>
      <c r="JYH1331" s="5"/>
      <c r="JYI1331" s="5"/>
      <c r="JYJ1331" s="5"/>
      <c r="JYK1331" s="5"/>
      <c r="JYL1331" s="5"/>
      <c r="JYM1331" s="5"/>
      <c r="JYN1331" s="5"/>
      <c r="JYO1331" s="5"/>
      <c r="JYP1331" s="5"/>
      <c r="JYQ1331" s="5"/>
      <c r="JYR1331" s="5"/>
      <c r="JYS1331" s="5"/>
      <c r="JYT1331" s="5"/>
      <c r="JYU1331" s="5"/>
      <c r="JYV1331" s="5"/>
      <c r="JYW1331" s="5"/>
      <c r="JYX1331" s="5"/>
      <c r="JYY1331" s="5"/>
      <c r="JYZ1331" s="5"/>
      <c r="JZA1331" s="5"/>
      <c r="JZB1331" s="5"/>
      <c r="JZC1331" s="5"/>
      <c r="JZD1331" s="5"/>
      <c r="JZE1331" s="5"/>
      <c r="JZF1331" s="5"/>
      <c r="JZG1331" s="5"/>
      <c r="JZH1331" s="5"/>
      <c r="JZI1331" s="5"/>
      <c r="JZJ1331" s="5"/>
      <c r="JZK1331" s="5"/>
      <c r="JZL1331" s="5"/>
      <c r="JZM1331" s="5"/>
      <c r="JZN1331" s="5"/>
      <c r="JZO1331" s="5"/>
      <c r="JZP1331" s="5"/>
      <c r="JZQ1331" s="5"/>
      <c r="JZR1331" s="5"/>
      <c r="JZS1331" s="5"/>
      <c r="JZT1331" s="5"/>
      <c r="JZU1331" s="5"/>
      <c r="JZV1331" s="5"/>
      <c r="JZW1331" s="5"/>
      <c r="JZX1331" s="5"/>
      <c r="JZY1331" s="5"/>
      <c r="JZZ1331" s="5"/>
      <c r="KAA1331" s="5"/>
      <c r="KAB1331" s="5"/>
      <c r="KAC1331" s="5"/>
      <c r="KAD1331" s="5"/>
      <c r="KAE1331" s="5"/>
      <c r="KAF1331" s="5"/>
      <c r="KAG1331" s="5"/>
      <c r="KAH1331" s="5"/>
      <c r="KAI1331" s="5"/>
      <c r="KAJ1331" s="5"/>
      <c r="KAK1331" s="5"/>
      <c r="KAL1331" s="5"/>
      <c r="KAM1331" s="5"/>
      <c r="KAN1331" s="5"/>
      <c r="KAO1331" s="5"/>
      <c r="KAP1331" s="5"/>
      <c r="KAQ1331" s="5"/>
      <c r="KAR1331" s="5"/>
      <c r="KAS1331" s="5"/>
      <c r="KAT1331" s="5"/>
      <c r="KAU1331" s="5"/>
      <c r="KAV1331" s="5"/>
      <c r="KAW1331" s="5"/>
      <c r="KAX1331" s="5"/>
      <c r="KAY1331" s="5"/>
      <c r="KAZ1331" s="5"/>
      <c r="KBA1331" s="5"/>
      <c r="KBB1331" s="5"/>
      <c r="KBC1331" s="5"/>
      <c r="KBD1331" s="5"/>
      <c r="KBE1331" s="5"/>
      <c r="KBF1331" s="5"/>
      <c r="KBG1331" s="5"/>
      <c r="KBH1331" s="5"/>
      <c r="KBI1331" s="5"/>
      <c r="KBJ1331" s="5"/>
      <c r="KBK1331" s="5"/>
      <c r="KBL1331" s="5"/>
      <c r="KBM1331" s="5"/>
      <c r="KBN1331" s="5"/>
      <c r="KBO1331" s="5"/>
      <c r="KBP1331" s="5"/>
      <c r="KBQ1331" s="5"/>
      <c r="KBR1331" s="5"/>
      <c r="KBS1331" s="5"/>
      <c r="KBT1331" s="5"/>
      <c r="KBU1331" s="5"/>
      <c r="KBV1331" s="5"/>
      <c r="KBW1331" s="5"/>
      <c r="KBX1331" s="5"/>
      <c r="KBY1331" s="5"/>
      <c r="KBZ1331" s="5"/>
      <c r="KCA1331" s="5"/>
      <c r="KCB1331" s="5"/>
      <c r="KCC1331" s="5"/>
      <c r="KCD1331" s="5"/>
      <c r="KCE1331" s="5"/>
      <c r="KCF1331" s="5"/>
      <c r="KCG1331" s="5"/>
      <c r="KCH1331" s="5"/>
      <c r="KCI1331" s="5"/>
      <c r="KCJ1331" s="5"/>
      <c r="KCK1331" s="5"/>
      <c r="KCL1331" s="5"/>
      <c r="KCM1331" s="5"/>
      <c r="KCN1331" s="5"/>
      <c r="KCO1331" s="5"/>
      <c r="KCP1331" s="5"/>
      <c r="KCQ1331" s="5"/>
      <c r="KCR1331" s="5"/>
      <c r="KCS1331" s="5"/>
      <c r="KCT1331" s="5"/>
      <c r="KCU1331" s="5"/>
      <c r="KCV1331" s="5"/>
      <c r="KCW1331" s="5"/>
      <c r="KCX1331" s="5"/>
      <c r="KCY1331" s="5"/>
      <c r="KCZ1331" s="5"/>
      <c r="KDA1331" s="5"/>
      <c r="KDB1331" s="5"/>
      <c r="KDC1331" s="5"/>
      <c r="KDD1331" s="5"/>
      <c r="KDE1331" s="5"/>
      <c r="KDF1331" s="5"/>
      <c r="KDG1331" s="5"/>
      <c r="KDH1331" s="5"/>
      <c r="KDI1331" s="5"/>
      <c r="KDJ1331" s="5"/>
      <c r="KDK1331" s="5"/>
      <c r="KDL1331" s="5"/>
      <c r="KDM1331" s="5"/>
      <c r="KDN1331" s="5"/>
      <c r="KDO1331" s="5"/>
      <c r="KDP1331" s="5"/>
      <c r="KDQ1331" s="5"/>
      <c r="KDR1331" s="5"/>
      <c r="KDS1331" s="5"/>
      <c r="KDT1331" s="5"/>
      <c r="KDU1331" s="5"/>
      <c r="KDV1331" s="5"/>
      <c r="KDW1331" s="5"/>
      <c r="KDX1331" s="5"/>
      <c r="KDY1331" s="5"/>
      <c r="KDZ1331" s="5"/>
      <c r="KEA1331" s="5"/>
      <c r="KEB1331" s="5"/>
      <c r="KEC1331" s="5"/>
      <c r="KED1331" s="5"/>
      <c r="KEE1331" s="5"/>
      <c r="KEF1331" s="5"/>
      <c r="KEG1331" s="5"/>
      <c r="KEH1331" s="5"/>
      <c r="KEI1331" s="5"/>
      <c r="KEJ1331" s="5"/>
      <c r="KEK1331" s="5"/>
      <c r="KEL1331" s="5"/>
      <c r="KEM1331" s="5"/>
      <c r="KEN1331" s="5"/>
      <c r="KEO1331" s="5"/>
      <c r="KEP1331" s="5"/>
      <c r="KEQ1331" s="5"/>
      <c r="KER1331" s="5"/>
      <c r="KES1331" s="5"/>
      <c r="KET1331" s="5"/>
      <c r="KEU1331" s="5"/>
      <c r="KEV1331" s="5"/>
      <c r="KEW1331" s="5"/>
      <c r="KEX1331" s="5"/>
      <c r="KEY1331" s="5"/>
      <c r="KEZ1331" s="5"/>
      <c r="KFA1331" s="5"/>
      <c r="KFB1331" s="5"/>
      <c r="KFC1331" s="5"/>
      <c r="KFD1331" s="5"/>
      <c r="KFE1331" s="5"/>
      <c r="KFF1331" s="5"/>
      <c r="KFG1331" s="5"/>
      <c r="KFH1331" s="5"/>
      <c r="KFI1331" s="5"/>
      <c r="KFJ1331" s="5"/>
      <c r="KFK1331" s="5"/>
      <c r="KFL1331" s="5"/>
      <c r="KFM1331" s="5"/>
      <c r="KFN1331" s="5"/>
      <c r="KFO1331" s="5"/>
      <c r="KFP1331" s="5"/>
      <c r="KFQ1331" s="5"/>
      <c r="KFR1331" s="5"/>
      <c r="KFS1331" s="5"/>
      <c r="KFT1331" s="5"/>
      <c r="KFU1331" s="5"/>
      <c r="KFV1331" s="5"/>
      <c r="KFW1331" s="5"/>
      <c r="KFX1331" s="5"/>
      <c r="KFY1331" s="5"/>
      <c r="KFZ1331" s="5"/>
      <c r="KGA1331" s="5"/>
      <c r="KGB1331" s="5"/>
      <c r="KGC1331" s="5"/>
      <c r="KGD1331" s="5"/>
      <c r="KGE1331" s="5"/>
      <c r="KGF1331" s="5"/>
      <c r="KGG1331" s="5"/>
      <c r="KGH1331" s="5"/>
      <c r="KGI1331" s="5"/>
      <c r="KGJ1331" s="5"/>
      <c r="KGK1331" s="5"/>
      <c r="KGL1331" s="5"/>
      <c r="KGM1331" s="5"/>
      <c r="KGN1331" s="5"/>
      <c r="KGO1331" s="5"/>
      <c r="KGP1331" s="5"/>
      <c r="KGQ1331" s="5"/>
      <c r="KGR1331" s="5"/>
      <c r="KGS1331" s="5"/>
      <c r="KGT1331" s="5"/>
      <c r="KGU1331" s="5"/>
      <c r="KGV1331" s="5"/>
      <c r="KGW1331" s="5"/>
      <c r="KGX1331" s="5"/>
      <c r="KGY1331" s="5"/>
      <c r="KGZ1331" s="5"/>
      <c r="KHA1331" s="5"/>
      <c r="KHB1331" s="5"/>
      <c r="KHC1331" s="5"/>
      <c r="KHD1331" s="5"/>
      <c r="KHE1331" s="5"/>
      <c r="KHF1331" s="5"/>
      <c r="KHG1331" s="5"/>
      <c r="KHH1331" s="5"/>
      <c r="KHI1331" s="5"/>
      <c r="KHJ1331" s="5"/>
      <c r="KHK1331" s="5"/>
      <c r="KHL1331" s="5"/>
      <c r="KHM1331" s="5"/>
      <c r="KHN1331" s="5"/>
      <c r="KHO1331" s="5"/>
      <c r="KHP1331" s="5"/>
      <c r="KHQ1331" s="5"/>
      <c r="KHR1331" s="5"/>
      <c r="KHS1331" s="5"/>
      <c r="KHT1331" s="5"/>
      <c r="KHU1331" s="5"/>
      <c r="KHV1331" s="5"/>
      <c r="KHW1331" s="5"/>
      <c r="KHX1331" s="5"/>
      <c r="KHY1331" s="5"/>
      <c r="KHZ1331" s="5"/>
      <c r="KIA1331" s="5"/>
      <c r="KIB1331" s="5"/>
      <c r="KIC1331" s="5"/>
      <c r="KID1331" s="5"/>
      <c r="KIE1331" s="5"/>
      <c r="KIF1331" s="5"/>
      <c r="KIG1331" s="5"/>
      <c r="KIH1331" s="5"/>
      <c r="KII1331" s="5"/>
      <c r="KIJ1331" s="5"/>
      <c r="KIK1331" s="5"/>
      <c r="KIL1331" s="5"/>
      <c r="KIM1331" s="5"/>
      <c r="KIN1331" s="5"/>
      <c r="KIO1331" s="5"/>
      <c r="KIP1331" s="5"/>
      <c r="KIQ1331" s="5"/>
      <c r="KIR1331" s="5"/>
      <c r="KIS1331" s="5"/>
      <c r="KIT1331" s="5"/>
      <c r="KIU1331" s="5"/>
      <c r="KIV1331" s="5"/>
      <c r="KIW1331" s="5"/>
      <c r="KIX1331" s="5"/>
      <c r="KIY1331" s="5"/>
      <c r="KIZ1331" s="5"/>
      <c r="KJA1331" s="5"/>
      <c r="KJB1331" s="5"/>
      <c r="KJC1331" s="5"/>
      <c r="KJD1331" s="5"/>
      <c r="KJE1331" s="5"/>
      <c r="KJF1331" s="5"/>
      <c r="KJG1331" s="5"/>
      <c r="KJH1331" s="5"/>
      <c r="KJI1331" s="5"/>
      <c r="KJJ1331" s="5"/>
      <c r="KJK1331" s="5"/>
      <c r="KJL1331" s="5"/>
      <c r="KJM1331" s="5"/>
      <c r="KJN1331" s="5"/>
      <c r="KJO1331" s="5"/>
      <c r="KJP1331" s="5"/>
      <c r="KJQ1331" s="5"/>
      <c r="KJR1331" s="5"/>
      <c r="KJS1331" s="5"/>
      <c r="KJT1331" s="5"/>
      <c r="KJU1331" s="5"/>
      <c r="KJV1331" s="5"/>
      <c r="KJW1331" s="5"/>
      <c r="KJX1331" s="5"/>
      <c r="KJY1331" s="5"/>
      <c r="KJZ1331" s="5"/>
      <c r="KKA1331" s="5"/>
      <c r="KKB1331" s="5"/>
      <c r="KKC1331" s="5"/>
      <c r="KKD1331" s="5"/>
      <c r="KKE1331" s="5"/>
      <c r="KKF1331" s="5"/>
      <c r="KKG1331" s="5"/>
      <c r="KKH1331" s="5"/>
      <c r="KKI1331" s="5"/>
      <c r="KKJ1331" s="5"/>
      <c r="KKK1331" s="5"/>
      <c r="KKL1331" s="5"/>
      <c r="KKM1331" s="5"/>
      <c r="KKN1331" s="5"/>
      <c r="KKO1331" s="5"/>
      <c r="KKP1331" s="5"/>
      <c r="KKQ1331" s="5"/>
      <c r="KKR1331" s="5"/>
      <c r="KKS1331" s="5"/>
      <c r="KKT1331" s="5"/>
      <c r="KKU1331" s="5"/>
      <c r="KKV1331" s="5"/>
      <c r="KKW1331" s="5"/>
      <c r="KKX1331" s="5"/>
      <c r="KKY1331" s="5"/>
      <c r="KKZ1331" s="5"/>
      <c r="KLA1331" s="5"/>
      <c r="KLB1331" s="5"/>
      <c r="KLC1331" s="5"/>
      <c r="KLD1331" s="5"/>
      <c r="KLE1331" s="5"/>
      <c r="KLF1331" s="5"/>
      <c r="KLG1331" s="5"/>
      <c r="KLH1331" s="5"/>
      <c r="KLI1331" s="5"/>
      <c r="KLJ1331" s="5"/>
      <c r="KLK1331" s="5"/>
      <c r="KLL1331" s="5"/>
      <c r="KLM1331" s="5"/>
      <c r="KLN1331" s="5"/>
      <c r="KLO1331" s="5"/>
      <c r="KLP1331" s="5"/>
      <c r="KLQ1331" s="5"/>
      <c r="KLR1331" s="5"/>
      <c r="KLS1331" s="5"/>
      <c r="KLT1331" s="5"/>
      <c r="KLU1331" s="5"/>
      <c r="KLV1331" s="5"/>
      <c r="KLW1331" s="5"/>
      <c r="KLX1331" s="5"/>
      <c r="KLY1331" s="5"/>
      <c r="KLZ1331" s="5"/>
      <c r="KMA1331" s="5"/>
      <c r="KMB1331" s="5"/>
      <c r="KMC1331" s="5"/>
      <c r="KMD1331" s="5"/>
      <c r="KME1331" s="5"/>
      <c r="KMF1331" s="5"/>
      <c r="KMG1331" s="5"/>
      <c r="KMH1331" s="5"/>
      <c r="KMI1331" s="5"/>
      <c r="KMJ1331" s="5"/>
      <c r="KMK1331" s="5"/>
      <c r="KML1331" s="5"/>
      <c r="KMM1331" s="5"/>
      <c r="KMN1331" s="5"/>
      <c r="KMO1331" s="5"/>
      <c r="KMP1331" s="5"/>
      <c r="KMQ1331" s="5"/>
      <c r="KMR1331" s="5"/>
      <c r="KMS1331" s="5"/>
      <c r="KMT1331" s="5"/>
      <c r="KMU1331" s="5"/>
      <c r="KMV1331" s="5"/>
      <c r="KMW1331" s="5"/>
      <c r="KMX1331" s="5"/>
      <c r="KMY1331" s="5"/>
      <c r="KMZ1331" s="5"/>
      <c r="KNA1331" s="5"/>
      <c r="KNB1331" s="5"/>
      <c r="KNC1331" s="5"/>
      <c r="KND1331" s="5"/>
      <c r="KNE1331" s="5"/>
      <c r="KNF1331" s="5"/>
      <c r="KNG1331" s="5"/>
      <c r="KNH1331" s="5"/>
      <c r="KNI1331" s="5"/>
      <c r="KNJ1331" s="5"/>
      <c r="KNK1331" s="5"/>
      <c r="KNL1331" s="5"/>
      <c r="KNM1331" s="5"/>
      <c r="KNN1331" s="5"/>
      <c r="KNO1331" s="5"/>
      <c r="KNP1331" s="5"/>
      <c r="KNQ1331" s="5"/>
      <c r="KNR1331" s="5"/>
      <c r="KNS1331" s="5"/>
      <c r="KNT1331" s="5"/>
      <c r="KNU1331" s="5"/>
      <c r="KNV1331" s="5"/>
      <c r="KNW1331" s="5"/>
      <c r="KNX1331" s="5"/>
      <c r="KNY1331" s="5"/>
      <c r="KNZ1331" s="5"/>
      <c r="KOA1331" s="5"/>
      <c r="KOB1331" s="5"/>
      <c r="KOC1331" s="5"/>
      <c r="KOD1331" s="5"/>
      <c r="KOE1331" s="5"/>
      <c r="KOF1331" s="5"/>
      <c r="KOG1331" s="5"/>
      <c r="KOH1331" s="5"/>
      <c r="KOI1331" s="5"/>
      <c r="KOJ1331" s="5"/>
      <c r="KOK1331" s="5"/>
      <c r="KOL1331" s="5"/>
      <c r="KOM1331" s="5"/>
      <c r="KON1331" s="5"/>
      <c r="KOO1331" s="5"/>
      <c r="KOP1331" s="5"/>
      <c r="KOQ1331" s="5"/>
      <c r="KOR1331" s="5"/>
      <c r="KOS1331" s="5"/>
      <c r="KOT1331" s="5"/>
      <c r="KOU1331" s="5"/>
      <c r="KOV1331" s="5"/>
      <c r="KOW1331" s="5"/>
      <c r="KOX1331" s="5"/>
      <c r="KOY1331" s="5"/>
      <c r="KOZ1331" s="5"/>
      <c r="KPA1331" s="5"/>
      <c r="KPB1331" s="5"/>
      <c r="KPC1331" s="5"/>
      <c r="KPD1331" s="5"/>
      <c r="KPE1331" s="5"/>
      <c r="KPF1331" s="5"/>
      <c r="KPG1331" s="5"/>
      <c r="KPH1331" s="5"/>
      <c r="KPI1331" s="5"/>
      <c r="KPJ1331" s="5"/>
      <c r="KPK1331" s="5"/>
      <c r="KPL1331" s="5"/>
      <c r="KPM1331" s="5"/>
      <c r="KPN1331" s="5"/>
      <c r="KPO1331" s="5"/>
      <c r="KPP1331" s="5"/>
      <c r="KPQ1331" s="5"/>
      <c r="KPR1331" s="5"/>
      <c r="KPS1331" s="5"/>
      <c r="KPT1331" s="5"/>
      <c r="KPU1331" s="5"/>
      <c r="KPV1331" s="5"/>
      <c r="KPW1331" s="5"/>
      <c r="KPX1331" s="5"/>
      <c r="KPY1331" s="5"/>
      <c r="KPZ1331" s="5"/>
      <c r="KQA1331" s="5"/>
      <c r="KQB1331" s="5"/>
      <c r="KQC1331" s="5"/>
      <c r="KQD1331" s="5"/>
      <c r="KQE1331" s="5"/>
      <c r="KQF1331" s="5"/>
      <c r="KQG1331" s="5"/>
      <c r="KQH1331" s="5"/>
      <c r="KQI1331" s="5"/>
      <c r="KQJ1331" s="5"/>
      <c r="KQK1331" s="5"/>
      <c r="KQL1331" s="5"/>
      <c r="KQM1331" s="5"/>
      <c r="KQN1331" s="5"/>
      <c r="KQO1331" s="5"/>
      <c r="KQP1331" s="5"/>
      <c r="KQQ1331" s="5"/>
      <c r="KQR1331" s="5"/>
      <c r="KQS1331" s="5"/>
      <c r="KQT1331" s="5"/>
      <c r="KQU1331" s="5"/>
      <c r="KQV1331" s="5"/>
      <c r="KQW1331" s="5"/>
      <c r="KQX1331" s="5"/>
      <c r="KQY1331" s="5"/>
      <c r="KQZ1331" s="5"/>
      <c r="KRA1331" s="5"/>
      <c r="KRB1331" s="5"/>
      <c r="KRC1331" s="5"/>
      <c r="KRD1331" s="5"/>
      <c r="KRE1331" s="5"/>
      <c r="KRF1331" s="5"/>
      <c r="KRG1331" s="5"/>
      <c r="KRH1331" s="5"/>
      <c r="KRI1331" s="5"/>
      <c r="KRJ1331" s="5"/>
      <c r="KRK1331" s="5"/>
      <c r="KRL1331" s="5"/>
      <c r="KRM1331" s="5"/>
      <c r="KRN1331" s="5"/>
      <c r="KRO1331" s="5"/>
      <c r="KRP1331" s="5"/>
      <c r="KRQ1331" s="5"/>
      <c r="KRR1331" s="5"/>
      <c r="KRS1331" s="5"/>
      <c r="KRT1331" s="5"/>
      <c r="KRU1331" s="5"/>
      <c r="KRV1331" s="5"/>
      <c r="KRW1331" s="5"/>
      <c r="KRX1331" s="5"/>
      <c r="KRY1331" s="5"/>
      <c r="KRZ1331" s="5"/>
      <c r="KSA1331" s="5"/>
      <c r="KSB1331" s="5"/>
      <c r="KSC1331" s="5"/>
      <c r="KSD1331" s="5"/>
      <c r="KSE1331" s="5"/>
      <c r="KSF1331" s="5"/>
      <c r="KSG1331" s="5"/>
      <c r="KSH1331" s="5"/>
      <c r="KSI1331" s="5"/>
      <c r="KSJ1331" s="5"/>
      <c r="KSK1331" s="5"/>
      <c r="KSL1331" s="5"/>
      <c r="KSM1331" s="5"/>
      <c r="KSN1331" s="5"/>
      <c r="KSO1331" s="5"/>
      <c r="KSP1331" s="5"/>
      <c r="KSQ1331" s="5"/>
      <c r="KSR1331" s="5"/>
      <c r="KSS1331" s="5"/>
      <c r="KST1331" s="5"/>
      <c r="KSU1331" s="5"/>
      <c r="KSV1331" s="5"/>
      <c r="KSW1331" s="5"/>
      <c r="KSX1331" s="5"/>
      <c r="KSY1331" s="5"/>
      <c r="KSZ1331" s="5"/>
      <c r="KTA1331" s="5"/>
      <c r="KTB1331" s="5"/>
      <c r="KTC1331" s="5"/>
      <c r="KTD1331" s="5"/>
      <c r="KTE1331" s="5"/>
      <c r="KTF1331" s="5"/>
      <c r="KTG1331" s="5"/>
      <c r="KTH1331" s="5"/>
      <c r="KTI1331" s="5"/>
      <c r="KTJ1331" s="5"/>
      <c r="KTK1331" s="5"/>
      <c r="KTL1331" s="5"/>
      <c r="KTM1331" s="5"/>
      <c r="KTN1331" s="5"/>
      <c r="KTO1331" s="5"/>
      <c r="KTP1331" s="5"/>
      <c r="KTQ1331" s="5"/>
      <c r="KTR1331" s="5"/>
      <c r="KTS1331" s="5"/>
      <c r="KTT1331" s="5"/>
      <c r="KTU1331" s="5"/>
      <c r="KTV1331" s="5"/>
      <c r="KTW1331" s="5"/>
      <c r="KTX1331" s="5"/>
      <c r="KTY1331" s="5"/>
      <c r="KTZ1331" s="5"/>
      <c r="KUA1331" s="5"/>
      <c r="KUB1331" s="5"/>
      <c r="KUC1331" s="5"/>
      <c r="KUD1331" s="5"/>
      <c r="KUE1331" s="5"/>
      <c r="KUF1331" s="5"/>
      <c r="KUG1331" s="5"/>
      <c r="KUH1331" s="5"/>
      <c r="KUI1331" s="5"/>
      <c r="KUJ1331" s="5"/>
      <c r="KUK1331" s="5"/>
      <c r="KUL1331" s="5"/>
      <c r="KUM1331" s="5"/>
      <c r="KUN1331" s="5"/>
      <c r="KUO1331" s="5"/>
      <c r="KUP1331" s="5"/>
      <c r="KUQ1331" s="5"/>
      <c r="KUR1331" s="5"/>
      <c r="KUS1331" s="5"/>
      <c r="KUT1331" s="5"/>
      <c r="KUU1331" s="5"/>
      <c r="KUV1331" s="5"/>
      <c r="KUW1331" s="5"/>
      <c r="KUX1331" s="5"/>
      <c r="KUY1331" s="5"/>
      <c r="KUZ1331" s="5"/>
      <c r="KVA1331" s="5"/>
      <c r="KVB1331" s="5"/>
      <c r="KVC1331" s="5"/>
      <c r="KVD1331" s="5"/>
      <c r="KVE1331" s="5"/>
      <c r="KVF1331" s="5"/>
      <c r="KVG1331" s="5"/>
      <c r="KVH1331" s="5"/>
      <c r="KVI1331" s="5"/>
      <c r="KVJ1331" s="5"/>
      <c r="KVK1331" s="5"/>
      <c r="KVL1331" s="5"/>
      <c r="KVM1331" s="5"/>
      <c r="KVN1331" s="5"/>
      <c r="KVO1331" s="5"/>
      <c r="KVP1331" s="5"/>
      <c r="KVQ1331" s="5"/>
      <c r="KVR1331" s="5"/>
      <c r="KVS1331" s="5"/>
      <c r="KVT1331" s="5"/>
      <c r="KVU1331" s="5"/>
      <c r="KVV1331" s="5"/>
      <c r="KVW1331" s="5"/>
      <c r="KVX1331" s="5"/>
      <c r="KVY1331" s="5"/>
      <c r="KVZ1331" s="5"/>
      <c r="KWA1331" s="5"/>
      <c r="KWB1331" s="5"/>
      <c r="KWC1331" s="5"/>
      <c r="KWD1331" s="5"/>
      <c r="KWE1331" s="5"/>
      <c r="KWF1331" s="5"/>
      <c r="KWG1331" s="5"/>
      <c r="KWH1331" s="5"/>
      <c r="KWI1331" s="5"/>
      <c r="KWJ1331" s="5"/>
      <c r="KWK1331" s="5"/>
      <c r="KWL1331" s="5"/>
      <c r="KWM1331" s="5"/>
      <c r="KWN1331" s="5"/>
      <c r="KWO1331" s="5"/>
      <c r="KWP1331" s="5"/>
      <c r="KWQ1331" s="5"/>
      <c r="KWR1331" s="5"/>
      <c r="KWS1331" s="5"/>
      <c r="KWT1331" s="5"/>
      <c r="KWU1331" s="5"/>
      <c r="KWV1331" s="5"/>
      <c r="KWW1331" s="5"/>
      <c r="KWX1331" s="5"/>
      <c r="KWY1331" s="5"/>
      <c r="KWZ1331" s="5"/>
      <c r="KXA1331" s="5"/>
      <c r="KXB1331" s="5"/>
      <c r="KXC1331" s="5"/>
      <c r="KXD1331" s="5"/>
      <c r="KXE1331" s="5"/>
      <c r="KXF1331" s="5"/>
      <c r="KXG1331" s="5"/>
      <c r="KXH1331" s="5"/>
      <c r="KXI1331" s="5"/>
      <c r="KXJ1331" s="5"/>
      <c r="KXK1331" s="5"/>
      <c r="KXL1331" s="5"/>
      <c r="KXM1331" s="5"/>
      <c r="KXN1331" s="5"/>
      <c r="KXO1331" s="5"/>
      <c r="KXP1331" s="5"/>
      <c r="KXQ1331" s="5"/>
      <c r="KXR1331" s="5"/>
      <c r="KXS1331" s="5"/>
      <c r="KXT1331" s="5"/>
      <c r="KXU1331" s="5"/>
      <c r="KXV1331" s="5"/>
      <c r="KXW1331" s="5"/>
      <c r="KXX1331" s="5"/>
      <c r="KXY1331" s="5"/>
      <c r="KXZ1331" s="5"/>
      <c r="KYA1331" s="5"/>
      <c r="KYB1331" s="5"/>
      <c r="KYC1331" s="5"/>
      <c r="KYD1331" s="5"/>
      <c r="KYE1331" s="5"/>
      <c r="KYF1331" s="5"/>
      <c r="KYG1331" s="5"/>
      <c r="KYH1331" s="5"/>
      <c r="KYI1331" s="5"/>
      <c r="KYJ1331" s="5"/>
      <c r="KYK1331" s="5"/>
      <c r="KYL1331" s="5"/>
      <c r="KYM1331" s="5"/>
      <c r="KYN1331" s="5"/>
      <c r="KYO1331" s="5"/>
      <c r="KYP1331" s="5"/>
      <c r="KYQ1331" s="5"/>
      <c r="KYR1331" s="5"/>
      <c r="KYS1331" s="5"/>
      <c r="KYT1331" s="5"/>
      <c r="KYU1331" s="5"/>
      <c r="KYV1331" s="5"/>
      <c r="KYW1331" s="5"/>
      <c r="KYX1331" s="5"/>
      <c r="KYY1331" s="5"/>
      <c r="KYZ1331" s="5"/>
      <c r="KZA1331" s="5"/>
      <c r="KZB1331" s="5"/>
      <c r="KZC1331" s="5"/>
      <c r="KZD1331" s="5"/>
      <c r="KZE1331" s="5"/>
      <c r="KZF1331" s="5"/>
      <c r="KZG1331" s="5"/>
      <c r="KZH1331" s="5"/>
      <c r="KZI1331" s="5"/>
      <c r="KZJ1331" s="5"/>
      <c r="KZK1331" s="5"/>
      <c r="KZL1331" s="5"/>
      <c r="KZM1331" s="5"/>
      <c r="KZN1331" s="5"/>
      <c r="KZO1331" s="5"/>
      <c r="KZP1331" s="5"/>
      <c r="KZQ1331" s="5"/>
      <c r="KZR1331" s="5"/>
      <c r="KZS1331" s="5"/>
      <c r="KZT1331" s="5"/>
      <c r="KZU1331" s="5"/>
      <c r="KZV1331" s="5"/>
      <c r="KZW1331" s="5"/>
      <c r="KZX1331" s="5"/>
      <c r="KZY1331" s="5"/>
      <c r="KZZ1331" s="5"/>
      <c r="LAA1331" s="5"/>
      <c r="LAB1331" s="5"/>
      <c r="LAC1331" s="5"/>
      <c r="LAD1331" s="5"/>
      <c r="LAE1331" s="5"/>
      <c r="LAF1331" s="5"/>
      <c r="LAG1331" s="5"/>
      <c r="LAH1331" s="5"/>
      <c r="LAI1331" s="5"/>
      <c r="LAJ1331" s="5"/>
      <c r="LAK1331" s="5"/>
      <c r="LAL1331" s="5"/>
      <c r="LAM1331" s="5"/>
      <c r="LAN1331" s="5"/>
      <c r="LAO1331" s="5"/>
      <c r="LAP1331" s="5"/>
      <c r="LAQ1331" s="5"/>
      <c r="LAR1331" s="5"/>
      <c r="LAS1331" s="5"/>
      <c r="LAT1331" s="5"/>
      <c r="LAU1331" s="5"/>
      <c r="LAV1331" s="5"/>
      <c r="LAW1331" s="5"/>
      <c r="LAX1331" s="5"/>
      <c r="LAY1331" s="5"/>
      <c r="LAZ1331" s="5"/>
      <c r="LBA1331" s="5"/>
      <c r="LBB1331" s="5"/>
      <c r="LBC1331" s="5"/>
      <c r="LBD1331" s="5"/>
      <c r="LBE1331" s="5"/>
      <c r="LBF1331" s="5"/>
      <c r="LBG1331" s="5"/>
      <c r="LBH1331" s="5"/>
      <c r="LBI1331" s="5"/>
      <c r="LBJ1331" s="5"/>
      <c r="LBK1331" s="5"/>
      <c r="LBL1331" s="5"/>
      <c r="LBM1331" s="5"/>
      <c r="LBN1331" s="5"/>
      <c r="LBO1331" s="5"/>
      <c r="LBP1331" s="5"/>
      <c r="LBQ1331" s="5"/>
      <c r="LBR1331" s="5"/>
      <c r="LBS1331" s="5"/>
      <c r="LBT1331" s="5"/>
      <c r="LBU1331" s="5"/>
      <c r="LBV1331" s="5"/>
      <c r="LBW1331" s="5"/>
      <c r="LBX1331" s="5"/>
      <c r="LBY1331" s="5"/>
      <c r="LBZ1331" s="5"/>
      <c r="LCA1331" s="5"/>
      <c r="LCB1331" s="5"/>
      <c r="LCC1331" s="5"/>
      <c r="LCD1331" s="5"/>
      <c r="LCE1331" s="5"/>
      <c r="LCF1331" s="5"/>
      <c r="LCG1331" s="5"/>
      <c r="LCH1331" s="5"/>
      <c r="LCI1331" s="5"/>
      <c r="LCJ1331" s="5"/>
      <c r="LCK1331" s="5"/>
      <c r="LCL1331" s="5"/>
      <c r="LCM1331" s="5"/>
      <c r="LCN1331" s="5"/>
      <c r="LCO1331" s="5"/>
      <c r="LCP1331" s="5"/>
      <c r="LCQ1331" s="5"/>
      <c r="LCR1331" s="5"/>
      <c r="LCS1331" s="5"/>
      <c r="LCT1331" s="5"/>
      <c r="LCU1331" s="5"/>
      <c r="LCV1331" s="5"/>
      <c r="LCW1331" s="5"/>
      <c r="LCX1331" s="5"/>
      <c r="LCY1331" s="5"/>
      <c r="LCZ1331" s="5"/>
      <c r="LDA1331" s="5"/>
      <c r="LDB1331" s="5"/>
      <c r="LDC1331" s="5"/>
      <c r="LDD1331" s="5"/>
      <c r="LDE1331" s="5"/>
      <c r="LDF1331" s="5"/>
      <c r="LDG1331" s="5"/>
      <c r="LDH1331" s="5"/>
      <c r="LDI1331" s="5"/>
      <c r="LDJ1331" s="5"/>
      <c r="LDK1331" s="5"/>
      <c r="LDL1331" s="5"/>
      <c r="LDM1331" s="5"/>
      <c r="LDN1331" s="5"/>
      <c r="LDO1331" s="5"/>
      <c r="LDP1331" s="5"/>
      <c r="LDQ1331" s="5"/>
      <c r="LDR1331" s="5"/>
      <c r="LDS1331" s="5"/>
      <c r="LDT1331" s="5"/>
      <c r="LDU1331" s="5"/>
      <c r="LDV1331" s="5"/>
      <c r="LDW1331" s="5"/>
      <c r="LDX1331" s="5"/>
      <c r="LDY1331" s="5"/>
      <c r="LDZ1331" s="5"/>
      <c r="LEA1331" s="5"/>
      <c r="LEB1331" s="5"/>
      <c r="LEC1331" s="5"/>
      <c r="LED1331" s="5"/>
      <c r="LEE1331" s="5"/>
      <c r="LEF1331" s="5"/>
      <c r="LEG1331" s="5"/>
      <c r="LEH1331" s="5"/>
      <c r="LEI1331" s="5"/>
      <c r="LEJ1331" s="5"/>
      <c r="LEK1331" s="5"/>
      <c r="LEL1331" s="5"/>
      <c r="LEM1331" s="5"/>
      <c r="LEN1331" s="5"/>
      <c r="LEO1331" s="5"/>
      <c r="LEP1331" s="5"/>
      <c r="LEQ1331" s="5"/>
      <c r="LER1331" s="5"/>
      <c r="LES1331" s="5"/>
      <c r="LET1331" s="5"/>
      <c r="LEU1331" s="5"/>
      <c r="LEV1331" s="5"/>
      <c r="LEW1331" s="5"/>
      <c r="LEX1331" s="5"/>
      <c r="LEY1331" s="5"/>
      <c r="LEZ1331" s="5"/>
      <c r="LFA1331" s="5"/>
      <c r="LFB1331" s="5"/>
      <c r="LFC1331" s="5"/>
      <c r="LFD1331" s="5"/>
      <c r="LFE1331" s="5"/>
      <c r="LFF1331" s="5"/>
      <c r="LFG1331" s="5"/>
      <c r="LFH1331" s="5"/>
      <c r="LFI1331" s="5"/>
      <c r="LFJ1331" s="5"/>
      <c r="LFK1331" s="5"/>
      <c r="LFL1331" s="5"/>
      <c r="LFM1331" s="5"/>
      <c r="LFN1331" s="5"/>
      <c r="LFO1331" s="5"/>
      <c r="LFP1331" s="5"/>
      <c r="LFQ1331" s="5"/>
      <c r="LFR1331" s="5"/>
      <c r="LFS1331" s="5"/>
      <c r="LFT1331" s="5"/>
      <c r="LFU1331" s="5"/>
      <c r="LFV1331" s="5"/>
      <c r="LFW1331" s="5"/>
      <c r="LFX1331" s="5"/>
      <c r="LFY1331" s="5"/>
      <c r="LFZ1331" s="5"/>
      <c r="LGA1331" s="5"/>
      <c r="LGB1331" s="5"/>
      <c r="LGC1331" s="5"/>
      <c r="LGD1331" s="5"/>
      <c r="LGE1331" s="5"/>
      <c r="LGF1331" s="5"/>
      <c r="LGG1331" s="5"/>
      <c r="LGH1331" s="5"/>
      <c r="LGI1331" s="5"/>
      <c r="LGJ1331" s="5"/>
      <c r="LGK1331" s="5"/>
      <c r="LGL1331" s="5"/>
      <c r="LGM1331" s="5"/>
      <c r="LGN1331" s="5"/>
      <c r="LGO1331" s="5"/>
      <c r="LGP1331" s="5"/>
      <c r="LGQ1331" s="5"/>
      <c r="LGR1331" s="5"/>
      <c r="LGS1331" s="5"/>
      <c r="LGT1331" s="5"/>
      <c r="LGU1331" s="5"/>
      <c r="LGV1331" s="5"/>
      <c r="LGW1331" s="5"/>
      <c r="LGX1331" s="5"/>
      <c r="LGY1331" s="5"/>
      <c r="LGZ1331" s="5"/>
      <c r="LHA1331" s="5"/>
      <c r="LHB1331" s="5"/>
      <c r="LHC1331" s="5"/>
      <c r="LHD1331" s="5"/>
      <c r="LHE1331" s="5"/>
      <c r="LHF1331" s="5"/>
      <c r="LHG1331" s="5"/>
      <c r="LHH1331" s="5"/>
      <c r="LHI1331" s="5"/>
      <c r="LHJ1331" s="5"/>
      <c r="LHK1331" s="5"/>
      <c r="LHL1331" s="5"/>
      <c r="LHM1331" s="5"/>
      <c r="LHN1331" s="5"/>
      <c r="LHO1331" s="5"/>
      <c r="LHP1331" s="5"/>
      <c r="LHQ1331" s="5"/>
      <c r="LHR1331" s="5"/>
      <c r="LHS1331" s="5"/>
      <c r="LHT1331" s="5"/>
      <c r="LHU1331" s="5"/>
      <c r="LHV1331" s="5"/>
      <c r="LHW1331" s="5"/>
      <c r="LHX1331" s="5"/>
      <c r="LHY1331" s="5"/>
      <c r="LHZ1331" s="5"/>
      <c r="LIA1331" s="5"/>
      <c r="LIB1331" s="5"/>
      <c r="LIC1331" s="5"/>
      <c r="LID1331" s="5"/>
      <c r="LIE1331" s="5"/>
      <c r="LIF1331" s="5"/>
      <c r="LIG1331" s="5"/>
      <c r="LIH1331" s="5"/>
      <c r="LII1331" s="5"/>
      <c r="LIJ1331" s="5"/>
      <c r="LIK1331" s="5"/>
      <c r="LIL1331" s="5"/>
      <c r="LIM1331" s="5"/>
      <c r="LIN1331" s="5"/>
      <c r="LIO1331" s="5"/>
      <c r="LIP1331" s="5"/>
      <c r="LIQ1331" s="5"/>
      <c r="LIR1331" s="5"/>
      <c r="LIS1331" s="5"/>
      <c r="LIT1331" s="5"/>
      <c r="LIU1331" s="5"/>
      <c r="LIV1331" s="5"/>
      <c r="LIW1331" s="5"/>
      <c r="LIX1331" s="5"/>
      <c r="LIY1331" s="5"/>
      <c r="LIZ1331" s="5"/>
      <c r="LJA1331" s="5"/>
      <c r="LJB1331" s="5"/>
      <c r="LJC1331" s="5"/>
      <c r="LJD1331" s="5"/>
      <c r="LJE1331" s="5"/>
      <c r="LJF1331" s="5"/>
      <c r="LJG1331" s="5"/>
      <c r="LJH1331" s="5"/>
      <c r="LJI1331" s="5"/>
      <c r="LJJ1331" s="5"/>
      <c r="LJK1331" s="5"/>
      <c r="LJL1331" s="5"/>
      <c r="LJM1331" s="5"/>
      <c r="LJN1331" s="5"/>
      <c r="LJO1331" s="5"/>
      <c r="LJP1331" s="5"/>
      <c r="LJQ1331" s="5"/>
      <c r="LJR1331" s="5"/>
      <c r="LJS1331" s="5"/>
      <c r="LJT1331" s="5"/>
      <c r="LJU1331" s="5"/>
      <c r="LJV1331" s="5"/>
      <c r="LJW1331" s="5"/>
      <c r="LJX1331" s="5"/>
      <c r="LJY1331" s="5"/>
      <c r="LJZ1331" s="5"/>
      <c r="LKA1331" s="5"/>
      <c r="LKB1331" s="5"/>
      <c r="LKC1331" s="5"/>
      <c r="LKD1331" s="5"/>
      <c r="LKE1331" s="5"/>
      <c r="LKF1331" s="5"/>
      <c r="LKG1331" s="5"/>
      <c r="LKH1331" s="5"/>
      <c r="LKI1331" s="5"/>
      <c r="LKJ1331" s="5"/>
      <c r="LKK1331" s="5"/>
      <c r="LKL1331" s="5"/>
      <c r="LKM1331" s="5"/>
      <c r="LKN1331" s="5"/>
      <c r="LKO1331" s="5"/>
      <c r="LKP1331" s="5"/>
      <c r="LKQ1331" s="5"/>
      <c r="LKR1331" s="5"/>
      <c r="LKS1331" s="5"/>
      <c r="LKT1331" s="5"/>
      <c r="LKU1331" s="5"/>
      <c r="LKV1331" s="5"/>
      <c r="LKW1331" s="5"/>
      <c r="LKX1331" s="5"/>
      <c r="LKY1331" s="5"/>
      <c r="LKZ1331" s="5"/>
      <c r="LLA1331" s="5"/>
      <c r="LLB1331" s="5"/>
      <c r="LLC1331" s="5"/>
      <c r="LLD1331" s="5"/>
      <c r="LLE1331" s="5"/>
      <c r="LLF1331" s="5"/>
      <c r="LLG1331" s="5"/>
      <c r="LLH1331" s="5"/>
      <c r="LLI1331" s="5"/>
      <c r="LLJ1331" s="5"/>
      <c r="LLK1331" s="5"/>
      <c r="LLL1331" s="5"/>
      <c r="LLM1331" s="5"/>
      <c r="LLN1331" s="5"/>
      <c r="LLO1331" s="5"/>
      <c r="LLP1331" s="5"/>
      <c r="LLQ1331" s="5"/>
      <c r="LLR1331" s="5"/>
      <c r="LLS1331" s="5"/>
      <c r="LLT1331" s="5"/>
      <c r="LLU1331" s="5"/>
      <c r="LLV1331" s="5"/>
      <c r="LLW1331" s="5"/>
      <c r="LLX1331" s="5"/>
      <c r="LLY1331" s="5"/>
      <c r="LLZ1331" s="5"/>
      <c r="LMA1331" s="5"/>
      <c r="LMB1331" s="5"/>
      <c r="LMC1331" s="5"/>
      <c r="LMD1331" s="5"/>
      <c r="LME1331" s="5"/>
      <c r="LMF1331" s="5"/>
      <c r="LMG1331" s="5"/>
      <c r="LMH1331" s="5"/>
      <c r="LMI1331" s="5"/>
      <c r="LMJ1331" s="5"/>
      <c r="LMK1331" s="5"/>
      <c r="LML1331" s="5"/>
      <c r="LMM1331" s="5"/>
      <c r="LMN1331" s="5"/>
      <c r="LMO1331" s="5"/>
      <c r="LMP1331" s="5"/>
      <c r="LMQ1331" s="5"/>
      <c r="LMR1331" s="5"/>
      <c r="LMS1331" s="5"/>
      <c r="LMT1331" s="5"/>
      <c r="LMU1331" s="5"/>
      <c r="LMV1331" s="5"/>
      <c r="LMW1331" s="5"/>
      <c r="LMX1331" s="5"/>
      <c r="LMY1331" s="5"/>
      <c r="LMZ1331" s="5"/>
      <c r="LNA1331" s="5"/>
      <c r="LNB1331" s="5"/>
      <c r="LNC1331" s="5"/>
      <c r="LND1331" s="5"/>
      <c r="LNE1331" s="5"/>
      <c r="LNF1331" s="5"/>
      <c r="LNG1331" s="5"/>
      <c r="LNH1331" s="5"/>
      <c r="LNI1331" s="5"/>
      <c r="LNJ1331" s="5"/>
      <c r="LNK1331" s="5"/>
      <c r="LNL1331" s="5"/>
      <c r="LNM1331" s="5"/>
      <c r="LNN1331" s="5"/>
      <c r="LNO1331" s="5"/>
      <c r="LNP1331" s="5"/>
      <c r="LNQ1331" s="5"/>
      <c r="LNR1331" s="5"/>
      <c r="LNS1331" s="5"/>
      <c r="LNT1331" s="5"/>
      <c r="LNU1331" s="5"/>
      <c r="LNV1331" s="5"/>
      <c r="LNW1331" s="5"/>
      <c r="LNX1331" s="5"/>
      <c r="LNY1331" s="5"/>
      <c r="LNZ1331" s="5"/>
      <c r="LOA1331" s="5"/>
      <c r="LOB1331" s="5"/>
      <c r="LOC1331" s="5"/>
      <c r="LOD1331" s="5"/>
      <c r="LOE1331" s="5"/>
      <c r="LOF1331" s="5"/>
      <c r="LOG1331" s="5"/>
      <c r="LOH1331" s="5"/>
      <c r="LOI1331" s="5"/>
      <c r="LOJ1331" s="5"/>
      <c r="LOK1331" s="5"/>
      <c r="LOL1331" s="5"/>
      <c r="LOM1331" s="5"/>
      <c r="LON1331" s="5"/>
      <c r="LOO1331" s="5"/>
      <c r="LOP1331" s="5"/>
      <c r="LOQ1331" s="5"/>
      <c r="LOR1331" s="5"/>
      <c r="LOS1331" s="5"/>
      <c r="LOT1331" s="5"/>
      <c r="LOU1331" s="5"/>
      <c r="LOV1331" s="5"/>
      <c r="LOW1331" s="5"/>
      <c r="LOX1331" s="5"/>
      <c r="LOY1331" s="5"/>
      <c r="LOZ1331" s="5"/>
      <c r="LPA1331" s="5"/>
      <c r="LPB1331" s="5"/>
      <c r="LPC1331" s="5"/>
      <c r="LPD1331" s="5"/>
      <c r="LPE1331" s="5"/>
      <c r="LPF1331" s="5"/>
      <c r="LPG1331" s="5"/>
      <c r="LPH1331" s="5"/>
      <c r="LPI1331" s="5"/>
      <c r="LPJ1331" s="5"/>
      <c r="LPK1331" s="5"/>
      <c r="LPL1331" s="5"/>
      <c r="LPM1331" s="5"/>
      <c r="LPN1331" s="5"/>
      <c r="LPO1331" s="5"/>
      <c r="LPP1331" s="5"/>
      <c r="LPQ1331" s="5"/>
      <c r="LPR1331" s="5"/>
      <c r="LPS1331" s="5"/>
      <c r="LPT1331" s="5"/>
      <c r="LPU1331" s="5"/>
      <c r="LPV1331" s="5"/>
      <c r="LPW1331" s="5"/>
      <c r="LPX1331" s="5"/>
      <c r="LPY1331" s="5"/>
      <c r="LPZ1331" s="5"/>
      <c r="LQA1331" s="5"/>
      <c r="LQB1331" s="5"/>
      <c r="LQC1331" s="5"/>
      <c r="LQD1331" s="5"/>
      <c r="LQE1331" s="5"/>
      <c r="LQF1331" s="5"/>
      <c r="LQG1331" s="5"/>
      <c r="LQH1331" s="5"/>
      <c r="LQI1331" s="5"/>
      <c r="LQJ1331" s="5"/>
      <c r="LQK1331" s="5"/>
      <c r="LQL1331" s="5"/>
      <c r="LQM1331" s="5"/>
      <c r="LQN1331" s="5"/>
      <c r="LQO1331" s="5"/>
      <c r="LQP1331" s="5"/>
      <c r="LQQ1331" s="5"/>
      <c r="LQR1331" s="5"/>
      <c r="LQS1331" s="5"/>
      <c r="LQT1331" s="5"/>
      <c r="LQU1331" s="5"/>
      <c r="LQV1331" s="5"/>
      <c r="LQW1331" s="5"/>
      <c r="LQX1331" s="5"/>
      <c r="LQY1331" s="5"/>
      <c r="LQZ1331" s="5"/>
      <c r="LRA1331" s="5"/>
      <c r="LRB1331" s="5"/>
      <c r="LRC1331" s="5"/>
      <c r="LRD1331" s="5"/>
      <c r="LRE1331" s="5"/>
      <c r="LRF1331" s="5"/>
      <c r="LRG1331" s="5"/>
      <c r="LRH1331" s="5"/>
      <c r="LRI1331" s="5"/>
      <c r="LRJ1331" s="5"/>
      <c r="LRK1331" s="5"/>
      <c r="LRL1331" s="5"/>
      <c r="LRM1331" s="5"/>
      <c r="LRN1331" s="5"/>
      <c r="LRO1331" s="5"/>
      <c r="LRP1331" s="5"/>
      <c r="LRQ1331" s="5"/>
      <c r="LRR1331" s="5"/>
      <c r="LRS1331" s="5"/>
      <c r="LRT1331" s="5"/>
      <c r="LRU1331" s="5"/>
      <c r="LRV1331" s="5"/>
      <c r="LRW1331" s="5"/>
      <c r="LRX1331" s="5"/>
      <c r="LRY1331" s="5"/>
      <c r="LRZ1331" s="5"/>
      <c r="LSA1331" s="5"/>
      <c r="LSB1331" s="5"/>
      <c r="LSC1331" s="5"/>
      <c r="LSD1331" s="5"/>
      <c r="LSE1331" s="5"/>
      <c r="LSF1331" s="5"/>
      <c r="LSG1331" s="5"/>
      <c r="LSH1331" s="5"/>
      <c r="LSI1331" s="5"/>
      <c r="LSJ1331" s="5"/>
      <c r="LSK1331" s="5"/>
      <c r="LSL1331" s="5"/>
      <c r="LSM1331" s="5"/>
      <c r="LSN1331" s="5"/>
      <c r="LSO1331" s="5"/>
      <c r="LSP1331" s="5"/>
      <c r="LSQ1331" s="5"/>
      <c r="LSR1331" s="5"/>
      <c r="LSS1331" s="5"/>
      <c r="LST1331" s="5"/>
      <c r="LSU1331" s="5"/>
      <c r="LSV1331" s="5"/>
      <c r="LSW1331" s="5"/>
      <c r="LSX1331" s="5"/>
      <c r="LSY1331" s="5"/>
      <c r="LSZ1331" s="5"/>
      <c r="LTA1331" s="5"/>
      <c r="LTB1331" s="5"/>
      <c r="LTC1331" s="5"/>
      <c r="LTD1331" s="5"/>
      <c r="LTE1331" s="5"/>
      <c r="LTF1331" s="5"/>
      <c r="LTG1331" s="5"/>
      <c r="LTH1331" s="5"/>
      <c r="LTI1331" s="5"/>
      <c r="LTJ1331" s="5"/>
      <c r="LTK1331" s="5"/>
      <c r="LTL1331" s="5"/>
      <c r="LTM1331" s="5"/>
      <c r="LTN1331" s="5"/>
      <c r="LTO1331" s="5"/>
      <c r="LTP1331" s="5"/>
      <c r="LTQ1331" s="5"/>
      <c r="LTR1331" s="5"/>
      <c r="LTS1331" s="5"/>
      <c r="LTT1331" s="5"/>
      <c r="LTU1331" s="5"/>
      <c r="LTV1331" s="5"/>
      <c r="LTW1331" s="5"/>
      <c r="LTX1331" s="5"/>
      <c r="LTY1331" s="5"/>
      <c r="LTZ1331" s="5"/>
      <c r="LUA1331" s="5"/>
      <c r="LUB1331" s="5"/>
      <c r="LUC1331" s="5"/>
      <c r="LUD1331" s="5"/>
      <c r="LUE1331" s="5"/>
      <c r="LUF1331" s="5"/>
      <c r="LUG1331" s="5"/>
      <c r="LUH1331" s="5"/>
      <c r="LUI1331" s="5"/>
      <c r="LUJ1331" s="5"/>
      <c r="LUK1331" s="5"/>
      <c r="LUL1331" s="5"/>
      <c r="LUM1331" s="5"/>
      <c r="LUN1331" s="5"/>
      <c r="LUO1331" s="5"/>
      <c r="LUP1331" s="5"/>
      <c r="LUQ1331" s="5"/>
      <c r="LUR1331" s="5"/>
      <c r="LUS1331" s="5"/>
      <c r="LUT1331" s="5"/>
      <c r="LUU1331" s="5"/>
      <c r="LUV1331" s="5"/>
      <c r="LUW1331" s="5"/>
      <c r="LUX1331" s="5"/>
      <c r="LUY1331" s="5"/>
      <c r="LUZ1331" s="5"/>
      <c r="LVA1331" s="5"/>
      <c r="LVB1331" s="5"/>
      <c r="LVC1331" s="5"/>
      <c r="LVD1331" s="5"/>
      <c r="LVE1331" s="5"/>
      <c r="LVF1331" s="5"/>
      <c r="LVG1331" s="5"/>
      <c r="LVH1331" s="5"/>
      <c r="LVI1331" s="5"/>
      <c r="LVJ1331" s="5"/>
      <c r="LVK1331" s="5"/>
      <c r="LVL1331" s="5"/>
      <c r="LVM1331" s="5"/>
      <c r="LVN1331" s="5"/>
      <c r="LVO1331" s="5"/>
      <c r="LVP1331" s="5"/>
      <c r="LVQ1331" s="5"/>
      <c r="LVR1331" s="5"/>
      <c r="LVS1331" s="5"/>
      <c r="LVT1331" s="5"/>
      <c r="LVU1331" s="5"/>
      <c r="LVV1331" s="5"/>
      <c r="LVW1331" s="5"/>
      <c r="LVX1331" s="5"/>
      <c r="LVY1331" s="5"/>
      <c r="LVZ1331" s="5"/>
      <c r="LWA1331" s="5"/>
      <c r="LWB1331" s="5"/>
      <c r="LWC1331" s="5"/>
      <c r="LWD1331" s="5"/>
      <c r="LWE1331" s="5"/>
      <c r="LWF1331" s="5"/>
      <c r="LWG1331" s="5"/>
      <c r="LWH1331" s="5"/>
      <c r="LWI1331" s="5"/>
      <c r="LWJ1331" s="5"/>
      <c r="LWK1331" s="5"/>
      <c r="LWL1331" s="5"/>
      <c r="LWM1331" s="5"/>
      <c r="LWN1331" s="5"/>
      <c r="LWO1331" s="5"/>
      <c r="LWP1331" s="5"/>
      <c r="LWQ1331" s="5"/>
      <c r="LWR1331" s="5"/>
      <c r="LWS1331" s="5"/>
      <c r="LWT1331" s="5"/>
      <c r="LWU1331" s="5"/>
      <c r="LWV1331" s="5"/>
      <c r="LWW1331" s="5"/>
      <c r="LWX1331" s="5"/>
      <c r="LWY1331" s="5"/>
      <c r="LWZ1331" s="5"/>
      <c r="LXA1331" s="5"/>
      <c r="LXB1331" s="5"/>
      <c r="LXC1331" s="5"/>
      <c r="LXD1331" s="5"/>
      <c r="LXE1331" s="5"/>
      <c r="LXF1331" s="5"/>
      <c r="LXG1331" s="5"/>
      <c r="LXH1331" s="5"/>
      <c r="LXI1331" s="5"/>
      <c r="LXJ1331" s="5"/>
      <c r="LXK1331" s="5"/>
      <c r="LXL1331" s="5"/>
      <c r="LXM1331" s="5"/>
      <c r="LXN1331" s="5"/>
      <c r="LXO1331" s="5"/>
      <c r="LXP1331" s="5"/>
      <c r="LXQ1331" s="5"/>
      <c r="LXR1331" s="5"/>
      <c r="LXS1331" s="5"/>
      <c r="LXT1331" s="5"/>
      <c r="LXU1331" s="5"/>
      <c r="LXV1331" s="5"/>
      <c r="LXW1331" s="5"/>
      <c r="LXX1331" s="5"/>
      <c r="LXY1331" s="5"/>
      <c r="LXZ1331" s="5"/>
      <c r="LYA1331" s="5"/>
      <c r="LYB1331" s="5"/>
      <c r="LYC1331" s="5"/>
      <c r="LYD1331" s="5"/>
      <c r="LYE1331" s="5"/>
      <c r="LYF1331" s="5"/>
      <c r="LYG1331" s="5"/>
      <c r="LYH1331" s="5"/>
      <c r="LYI1331" s="5"/>
      <c r="LYJ1331" s="5"/>
      <c r="LYK1331" s="5"/>
      <c r="LYL1331" s="5"/>
      <c r="LYM1331" s="5"/>
      <c r="LYN1331" s="5"/>
      <c r="LYO1331" s="5"/>
      <c r="LYP1331" s="5"/>
      <c r="LYQ1331" s="5"/>
      <c r="LYR1331" s="5"/>
      <c r="LYS1331" s="5"/>
      <c r="LYT1331" s="5"/>
      <c r="LYU1331" s="5"/>
      <c r="LYV1331" s="5"/>
      <c r="LYW1331" s="5"/>
      <c r="LYX1331" s="5"/>
      <c r="LYY1331" s="5"/>
      <c r="LYZ1331" s="5"/>
      <c r="LZA1331" s="5"/>
      <c r="LZB1331" s="5"/>
      <c r="LZC1331" s="5"/>
      <c r="LZD1331" s="5"/>
      <c r="LZE1331" s="5"/>
      <c r="LZF1331" s="5"/>
      <c r="LZG1331" s="5"/>
      <c r="LZH1331" s="5"/>
      <c r="LZI1331" s="5"/>
      <c r="LZJ1331" s="5"/>
      <c r="LZK1331" s="5"/>
      <c r="LZL1331" s="5"/>
      <c r="LZM1331" s="5"/>
      <c r="LZN1331" s="5"/>
      <c r="LZO1331" s="5"/>
      <c r="LZP1331" s="5"/>
      <c r="LZQ1331" s="5"/>
      <c r="LZR1331" s="5"/>
      <c r="LZS1331" s="5"/>
      <c r="LZT1331" s="5"/>
      <c r="LZU1331" s="5"/>
      <c r="LZV1331" s="5"/>
      <c r="LZW1331" s="5"/>
      <c r="LZX1331" s="5"/>
      <c r="LZY1331" s="5"/>
      <c r="LZZ1331" s="5"/>
      <c r="MAA1331" s="5"/>
      <c r="MAB1331" s="5"/>
      <c r="MAC1331" s="5"/>
      <c r="MAD1331" s="5"/>
      <c r="MAE1331" s="5"/>
      <c r="MAF1331" s="5"/>
      <c r="MAG1331" s="5"/>
      <c r="MAH1331" s="5"/>
      <c r="MAI1331" s="5"/>
      <c r="MAJ1331" s="5"/>
      <c r="MAK1331" s="5"/>
      <c r="MAL1331" s="5"/>
      <c r="MAM1331" s="5"/>
      <c r="MAN1331" s="5"/>
      <c r="MAO1331" s="5"/>
      <c r="MAP1331" s="5"/>
      <c r="MAQ1331" s="5"/>
      <c r="MAR1331" s="5"/>
      <c r="MAS1331" s="5"/>
      <c r="MAT1331" s="5"/>
      <c r="MAU1331" s="5"/>
      <c r="MAV1331" s="5"/>
      <c r="MAW1331" s="5"/>
      <c r="MAX1331" s="5"/>
      <c r="MAY1331" s="5"/>
      <c r="MAZ1331" s="5"/>
      <c r="MBA1331" s="5"/>
      <c r="MBB1331" s="5"/>
      <c r="MBC1331" s="5"/>
      <c r="MBD1331" s="5"/>
      <c r="MBE1331" s="5"/>
      <c r="MBF1331" s="5"/>
      <c r="MBG1331" s="5"/>
      <c r="MBH1331" s="5"/>
      <c r="MBI1331" s="5"/>
      <c r="MBJ1331" s="5"/>
      <c r="MBK1331" s="5"/>
      <c r="MBL1331" s="5"/>
      <c r="MBM1331" s="5"/>
      <c r="MBN1331" s="5"/>
      <c r="MBO1331" s="5"/>
      <c r="MBP1331" s="5"/>
      <c r="MBQ1331" s="5"/>
      <c r="MBR1331" s="5"/>
      <c r="MBS1331" s="5"/>
      <c r="MBT1331" s="5"/>
      <c r="MBU1331" s="5"/>
      <c r="MBV1331" s="5"/>
      <c r="MBW1331" s="5"/>
      <c r="MBX1331" s="5"/>
      <c r="MBY1331" s="5"/>
      <c r="MBZ1331" s="5"/>
      <c r="MCA1331" s="5"/>
      <c r="MCB1331" s="5"/>
      <c r="MCC1331" s="5"/>
      <c r="MCD1331" s="5"/>
      <c r="MCE1331" s="5"/>
      <c r="MCF1331" s="5"/>
      <c r="MCG1331" s="5"/>
      <c r="MCH1331" s="5"/>
      <c r="MCI1331" s="5"/>
      <c r="MCJ1331" s="5"/>
      <c r="MCK1331" s="5"/>
      <c r="MCL1331" s="5"/>
      <c r="MCM1331" s="5"/>
      <c r="MCN1331" s="5"/>
      <c r="MCO1331" s="5"/>
      <c r="MCP1331" s="5"/>
      <c r="MCQ1331" s="5"/>
      <c r="MCR1331" s="5"/>
      <c r="MCS1331" s="5"/>
      <c r="MCT1331" s="5"/>
      <c r="MCU1331" s="5"/>
      <c r="MCV1331" s="5"/>
      <c r="MCW1331" s="5"/>
      <c r="MCX1331" s="5"/>
      <c r="MCY1331" s="5"/>
      <c r="MCZ1331" s="5"/>
      <c r="MDA1331" s="5"/>
      <c r="MDB1331" s="5"/>
      <c r="MDC1331" s="5"/>
      <c r="MDD1331" s="5"/>
      <c r="MDE1331" s="5"/>
      <c r="MDF1331" s="5"/>
      <c r="MDG1331" s="5"/>
      <c r="MDH1331" s="5"/>
      <c r="MDI1331" s="5"/>
      <c r="MDJ1331" s="5"/>
      <c r="MDK1331" s="5"/>
      <c r="MDL1331" s="5"/>
      <c r="MDM1331" s="5"/>
      <c r="MDN1331" s="5"/>
      <c r="MDO1331" s="5"/>
      <c r="MDP1331" s="5"/>
      <c r="MDQ1331" s="5"/>
      <c r="MDR1331" s="5"/>
      <c r="MDS1331" s="5"/>
      <c r="MDT1331" s="5"/>
      <c r="MDU1331" s="5"/>
      <c r="MDV1331" s="5"/>
      <c r="MDW1331" s="5"/>
      <c r="MDX1331" s="5"/>
      <c r="MDY1331" s="5"/>
      <c r="MDZ1331" s="5"/>
      <c r="MEA1331" s="5"/>
      <c r="MEB1331" s="5"/>
      <c r="MEC1331" s="5"/>
      <c r="MED1331" s="5"/>
      <c r="MEE1331" s="5"/>
      <c r="MEF1331" s="5"/>
      <c r="MEG1331" s="5"/>
      <c r="MEH1331" s="5"/>
      <c r="MEI1331" s="5"/>
      <c r="MEJ1331" s="5"/>
      <c r="MEK1331" s="5"/>
      <c r="MEL1331" s="5"/>
      <c r="MEM1331" s="5"/>
      <c r="MEN1331" s="5"/>
      <c r="MEO1331" s="5"/>
      <c r="MEP1331" s="5"/>
      <c r="MEQ1331" s="5"/>
      <c r="MER1331" s="5"/>
      <c r="MES1331" s="5"/>
      <c r="MET1331" s="5"/>
      <c r="MEU1331" s="5"/>
      <c r="MEV1331" s="5"/>
      <c r="MEW1331" s="5"/>
      <c r="MEX1331" s="5"/>
      <c r="MEY1331" s="5"/>
      <c r="MEZ1331" s="5"/>
      <c r="MFA1331" s="5"/>
      <c r="MFB1331" s="5"/>
      <c r="MFC1331" s="5"/>
      <c r="MFD1331" s="5"/>
      <c r="MFE1331" s="5"/>
      <c r="MFF1331" s="5"/>
      <c r="MFG1331" s="5"/>
      <c r="MFH1331" s="5"/>
      <c r="MFI1331" s="5"/>
      <c r="MFJ1331" s="5"/>
      <c r="MFK1331" s="5"/>
      <c r="MFL1331" s="5"/>
      <c r="MFM1331" s="5"/>
      <c r="MFN1331" s="5"/>
      <c r="MFO1331" s="5"/>
      <c r="MFP1331" s="5"/>
      <c r="MFQ1331" s="5"/>
      <c r="MFR1331" s="5"/>
      <c r="MFS1331" s="5"/>
      <c r="MFT1331" s="5"/>
      <c r="MFU1331" s="5"/>
      <c r="MFV1331" s="5"/>
      <c r="MFW1331" s="5"/>
      <c r="MFX1331" s="5"/>
      <c r="MFY1331" s="5"/>
      <c r="MFZ1331" s="5"/>
      <c r="MGA1331" s="5"/>
      <c r="MGB1331" s="5"/>
      <c r="MGC1331" s="5"/>
      <c r="MGD1331" s="5"/>
      <c r="MGE1331" s="5"/>
      <c r="MGF1331" s="5"/>
      <c r="MGG1331" s="5"/>
      <c r="MGH1331" s="5"/>
      <c r="MGI1331" s="5"/>
      <c r="MGJ1331" s="5"/>
      <c r="MGK1331" s="5"/>
      <c r="MGL1331" s="5"/>
      <c r="MGM1331" s="5"/>
      <c r="MGN1331" s="5"/>
      <c r="MGO1331" s="5"/>
      <c r="MGP1331" s="5"/>
      <c r="MGQ1331" s="5"/>
      <c r="MGR1331" s="5"/>
      <c r="MGS1331" s="5"/>
      <c r="MGT1331" s="5"/>
      <c r="MGU1331" s="5"/>
      <c r="MGV1331" s="5"/>
      <c r="MGW1331" s="5"/>
      <c r="MGX1331" s="5"/>
      <c r="MGY1331" s="5"/>
      <c r="MGZ1331" s="5"/>
      <c r="MHA1331" s="5"/>
      <c r="MHB1331" s="5"/>
      <c r="MHC1331" s="5"/>
      <c r="MHD1331" s="5"/>
      <c r="MHE1331" s="5"/>
      <c r="MHF1331" s="5"/>
      <c r="MHG1331" s="5"/>
      <c r="MHH1331" s="5"/>
      <c r="MHI1331" s="5"/>
      <c r="MHJ1331" s="5"/>
      <c r="MHK1331" s="5"/>
      <c r="MHL1331" s="5"/>
      <c r="MHM1331" s="5"/>
      <c r="MHN1331" s="5"/>
      <c r="MHO1331" s="5"/>
      <c r="MHP1331" s="5"/>
      <c r="MHQ1331" s="5"/>
      <c r="MHR1331" s="5"/>
      <c r="MHS1331" s="5"/>
      <c r="MHT1331" s="5"/>
      <c r="MHU1331" s="5"/>
      <c r="MHV1331" s="5"/>
      <c r="MHW1331" s="5"/>
      <c r="MHX1331" s="5"/>
      <c r="MHY1331" s="5"/>
      <c r="MHZ1331" s="5"/>
      <c r="MIA1331" s="5"/>
      <c r="MIB1331" s="5"/>
      <c r="MIC1331" s="5"/>
      <c r="MID1331" s="5"/>
      <c r="MIE1331" s="5"/>
      <c r="MIF1331" s="5"/>
      <c r="MIG1331" s="5"/>
      <c r="MIH1331" s="5"/>
      <c r="MII1331" s="5"/>
      <c r="MIJ1331" s="5"/>
      <c r="MIK1331" s="5"/>
      <c r="MIL1331" s="5"/>
      <c r="MIM1331" s="5"/>
      <c r="MIN1331" s="5"/>
      <c r="MIO1331" s="5"/>
      <c r="MIP1331" s="5"/>
      <c r="MIQ1331" s="5"/>
      <c r="MIR1331" s="5"/>
      <c r="MIS1331" s="5"/>
      <c r="MIT1331" s="5"/>
      <c r="MIU1331" s="5"/>
      <c r="MIV1331" s="5"/>
      <c r="MIW1331" s="5"/>
      <c r="MIX1331" s="5"/>
      <c r="MIY1331" s="5"/>
      <c r="MIZ1331" s="5"/>
      <c r="MJA1331" s="5"/>
      <c r="MJB1331" s="5"/>
      <c r="MJC1331" s="5"/>
      <c r="MJD1331" s="5"/>
      <c r="MJE1331" s="5"/>
      <c r="MJF1331" s="5"/>
      <c r="MJG1331" s="5"/>
      <c r="MJH1331" s="5"/>
      <c r="MJI1331" s="5"/>
      <c r="MJJ1331" s="5"/>
      <c r="MJK1331" s="5"/>
      <c r="MJL1331" s="5"/>
      <c r="MJM1331" s="5"/>
      <c r="MJN1331" s="5"/>
      <c r="MJO1331" s="5"/>
      <c r="MJP1331" s="5"/>
      <c r="MJQ1331" s="5"/>
      <c r="MJR1331" s="5"/>
      <c r="MJS1331" s="5"/>
      <c r="MJT1331" s="5"/>
      <c r="MJU1331" s="5"/>
      <c r="MJV1331" s="5"/>
      <c r="MJW1331" s="5"/>
      <c r="MJX1331" s="5"/>
      <c r="MJY1331" s="5"/>
      <c r="MJZ1331" s="5"/>
      <c r="MKA1331" s="5"/>
      <c r="MKB1331" s="5"/>
      <c r="MKC1331" s="5"/>
      <c r="MKD1331" s="5"/>
      <c r="MKE1331" s="5"/>
      <c r="MKF1331" s="5"/>
      <c r="MKG1331" s="5"/>
      <c r="MKH1331" s="5"/>
      <c r="MKI1331" s="5"/>
      <c r="MKJ1331" s="5"/>
      <c r="MKK1331" s="5"/>
      <c r="MKL1331" s="5"/>
      <c r="MKM1331" s="5"/>
      <c r="MKN1331" s="5"/>
      <c r="MKO1331" s="5"/>
      <c r="MKP1331" s="5"/>
      <c r="MKQ1331" s="5"/>
      <c r="MKR1331" s="5"/>
      <c r="MKS1331" s="5"/>
      <c r="MKT1331" s="5"/>
      <c r="MKU1331" s="5"/>
      <c r="MKV1331" s="5"/>
      <c r="MKW1331" s="5"/>
      <c r="MKX1331" s="5"/>
      <c r="MKY1331" s="5"/>
      <c r="MKZ1331" s="5"/>
      <c r="MLA1331" s="5"/>
      <c r="MLB1331" s="5"/>
      <c r="MLC1331" s="5"/>
      <c r="MLD1331" s="5"/>
      <c r="MLE1331" s="5"/>
      <c r="MLF1331" s="5"/>
      <c r="MLG1331" s="5"/>
      <c r="MLH1331" s="5"/>
      <c r="MLI1331" s="5"/>
      <c r="MLJ1331" s="5"/>
      <c r="MLK1331" s="5"/>
      <c r="MLL1331" s="5"/>
      <c r="MLM1331" s="5"/>
      <c r="MLN1331" s="5"/>
      <c r="MLO1331" s="5"/>
      <c r="MLP1331" s="5"/>
      <c r="MLQ1331" s="5"/>
      <c r="MLR1331" s="5"/>
      <c r="MLS1331" s="5"/>
      <c r="MLT1331" s="5"/>
      <c r="MLU1331" s="5"/>
      <c r="MLV1331" s="5"/>
      <c r="MLW1331" s="5"/>
      <c r="MLX1331" s="5"/>
      <c r="MLY1331" s="5"/>
      <c r="MLZ1331" s="5"/>
      <c r="MMA1331" s="5"/>
      <c r="MMB1331" s="5"/>
      <c r="MMC1331" s="5"/>
      <c r="MMD1331" s="5"/>
      <c r="MME1331" s="5"/>
      <c r="MMF1331" s="5"/>
      <c r="MMG1331" s="5"/>
      <c r="MMH1331" s="5"/>
      <c r="MMI1331" s="5"/>
      <c r="MMJ1331" s="5"/>
      <c r="MMK1331" s="5"/>
      <c r="MML1331" s="5"/>
      <c r="MMM1331" s="5"/>
      <c r="MMN1331" s="5"/>
      <c r="MMO1331" s="5"/>
      <c r="MMP1331" s="5"/>
      <c r="MMQ1331" s="5"/>
      <c r="MMR1331" s="5"/>
      <c r="MMS1331" s="5"/>
      <c r="MMT1331" s="5"/>
      <c r="MMU1331" s="5"/>
      <c r="MMV1331" s="5"/>
      <c r="MMW1331" s="5"/>
      <c r="MMX1331" s="5"/>
      <c r="MMY1331" s="5"/>
      <c r="MMZ1331" s="5"/>
      <c r="MNA1331" s="5"/>
      <c r="MNB1331" s="5"/>
      <c r="MNC1331" s="5"/>
      <c r="MND1331" s="5"/>
      <c r="MNE1331" s="5"/>
      <c r="MNF1331" s="5"/>
      <c r="MNG1331" s="5"/>
      <c r="MNH1331" s="5"/>
      <c r="MNI1331" s="5"/>
      <c r="MNJ1331" s="5"/>
      <c r="MNK1331" s="5"/>
      <c r="MNL1331" s="5"/>
      <c r="MNM1331" s="5"/>
      <c r="MNN1331" s="5"/>
      <c r="MNO1331" s="5"/>
      <c r="MNP1331" s="5"/>
      <c r="MNQ1331" s="5"/>
      <c r="MNR1331" s="5"/>
      <c r="MNS1331" s="5"/>
      <c r="MNT1331" s="5"/>
      <c r="MNU1331" s="5"/>
      <c r="MNV1331" s="5"/>
      <c r="MNW1331" s="5"/>
      <c r="MNX1331" s="5"/>
      <c r="MNY1331" s="5"/>
      <c r="MNZ1331" s="5"/>
      <c r="MOA1331" s="5"/>
      <c r="MOB1331" s="5"/>
      <c r="MOC1331" s="5"/>
      <c r="MOD1331" s="5"/>
      <c r="MOE1331" s="5"/>
      <c r="MOF1331" s="5"/>
      <c r="MOG1331" s="5"/>
      <c r="MOH1331" s="5"/>
      <c r="MOI1331" s="5"/>
      <c r="MOJ1331" s="5"/>
      <c r="MOK1331" s="5"/>
      <c r="MOL1331" s="5"/>
      <c r="MOM1331" s="5"/>
      <c r="MON1331" s="5"/>
      <c r="MOO1331" s="5"/>
      <c r="MOP1331" s="5"/>
      <c r="MOQ1331" s="5"/>
      <c r="MOR1331" s="5"/>
      <c r="MOS1331" s="5"/>
      <c r="MOT1331" s="5"/>
      <c r="MOU1331" s="5"/>
      <c r="MOV1331" s="5"/>
      <c r="MOW1331" s="5"/>
      <c r="MOX1331" s="5"/>
      <c r="MOY1331" s="5"/>
      <c r="MOZ1331" s="5"/>
      <c r="MPA1331" s="5"/>
      <c r="MPB1331" s="5"/>
      <c r="MPC1331" s="5"/>
      <c r="MPD1331" s="5"/>
      <c r="MPE1331" s="5"/>
      <c r="MPF1331" s="5"/>
      <c r="MPG1331" s="5"/>
      <c r="MPH1331" s="5"/>
      <c r="MPI1331" s="5"/>
      <c r="MPJ1331" s="5"/>
      <c r="MPK1331" s="5"/>
      <c r="MPL1331" s="5"/>
      <c r="MPM1331" s="5"/>
      <c r="MPN1331" s="5"/>
      <c r="MPO1331" s="5"/>
      <c r="MPP1331" s="5"/>
      <c r="MPQ1331" s="5"/>
      <c r="MPR1331" s="5"/>
      <c r="MPS1331" s="5"/>
      <c r="MPT1331" s="5"/>
      <c r="MPU1331" s="5"/>
      <c r="MPV1331" s="5"/>
      <c r="MPW1331" s="5"/>
      <c r="MPX1331" s="5"/>
      <c r="MPY1331" s="5"/>
      <c r="MPZ1331" s="5"/>
      <c r="MQA1331" s="5"/>
      <c r="MQB1331" s="5"/>
      <c r="MQC1331" s="5"/>
      <c r="MQD1331" s="5"/>
      <c r="MQE1331" s="5"/>
      <c r="MQF1331" s="5"/>
      <c r="MQG1331" s="5"/>
      <c r="MQH1331" s="5"/>
      <c r="MQI1331" s="5"/>
      <c r="MQJ1331" s="5"/>
      <c r="MQK1331" s="5"/>
      <c r="MQL1331" s="5"/>
      <c r="MQM1331" s="5"/>
      <c r="MQN1331" s="5"/>
      <c r="MQO1331" s="5"/>
      <c r="MQP1331" s="5"/>
      <c r="MQQ1331" s="5"/>
      <c r="MQR1331" s="5"/>
      <c r="MQS1331" s="5"/>
      <c r="MQT1331" s="5"/>
      <c r="MQU1331" s="5"/>
      <c r="MQV1331" s="5"/>
      <c r="MQW1331" s="5"/>
      <c r="MQX1331" s="5"/>
      <c r="MQY1331" s="5"/>
      <c r="MQZ1331" s="5"/>
      <c r="MRA1331" s="5"/>
      <c r="MRB1331" s="5"/>
      <c r="MRC1331" s="5"/>
      <c r="MRD1331" s="5"/>
      <c r="MRE1331" s="5"/>
      <c r="MRF1331" s="5"/>
      <c r="MRG1331" s="5"/>
      <c r="MRH1331" s="5"/>
      <c r="MRI1331" s="5"/>
      <c r="MRJ1331" s="5"/>
      <c r="MRK1331" s="5"/>
      <c r="MRL1331" s="5"/>
      <c r="MRM1331" s="5"/>
      <c r="MRN1331" s="5"/>
      <c r="MRO1331" s="5"/>
      <c r="MRP1331" s="5"/>
      <c r="MRQ1331" s="5"/>
      <c r="MRR1331" s="5"/>
      <c r="MRS1331" s="5"/>
      <c r="MRT1331" s="5"/>
      <c r="MRU1331" s="5"/>
      <c r="MRV1331" s="5"/>
      <c r="MRW1331" s="5"/>
      <c r="MRX1331" s="5"/>
      <c r="MRY1331" s="5"/>
      <c r="MRZ1331" s="5"/>
      <c r="MSA1331" s="5"/>
      <c r="MSB1331" s="5"/>
      <c r="MSC1331" s="5"/>
      <c r="MSD1331" s="5"/>
      <c r="MSE1331" s="5"/>
      <c r="MSF1331" s="5"/>
      <c r="MSG1331" s="5"/>
      <c r="MSH1331" s="5"/>
      <c r="MSI1331" s="5"/>
      <c r="MSJ1331" s="5"/>
      <c r="MSK1331" s="5"/>
      <c r="MSL1331" s="5"/>
      <c r="MSM1331" s="5"/>
      <c r="MSN1331" s="5"/>
      <c r="MSO1331" s="5"/>
      <c r="MSP1331" s="5"/>
      <c r="MSQ1331" s="5"/>
      <c r="MSR1331" s="5"/>
      <c r="MSS1331" s="5"/>
      <c r="MST1331" s="5"/>
      <c r="MSU1331" s="5"/>
      <c r="MSV1331" s="5"/>
      <c r="MSW1331" s="5"/>
      <c r="MSX1331" s="5"/>
      <c r="MSY1331" s="5"/>
      <c r="MSZ1331" s="5"/>
      <c r="MTA1331" s="5"/>
      <c r="MTB1331" s="5"/>
      <c r="MTC1331" s="5"/>
      <c r="MTD1331" s="5"/>
      <c r="MTE1331" s="5"/>
      <c r="MTF1331" s="5"/>
      <c r="MTG1331" s="5"/>
      <c r="MTH1331" s="5"/>
      <c r="MTI1331" s="5"/>
      <c r="MTJ1331" s="5"/>
      <c r="MTK1331" s="5"/>
      <c r="MTL1331" s="5"/>
      <c r="MTM1331" s="5"/>
      <c r="MTN1331" s="5"/>
      <c r="MTO1331" s="5"/>
      <c r="MTP1331" s="5"/>
      <c r="MTQ1331" s="5"/>
      <c r="MTR1331" s="5"/>
      <c r="MTS1331" s="5"/>
      <c r="MTT1331" s="5"/>
      <c r="MTU1331" s="5"/>
      <c r="MTV1331" s="5"/>
      <c r="MTW1331" s="5"/>
      <c r="MTX1331" s="5"/>
      <c r="MTY1331" s="5"/>
      <c r="MTZ1331" s="5"/>
      <c r="MUA1331" s="5"/>
      <c r="MUB1331" s="5"/>
      <c r="MUC1331" s="5"/>
      <c r="MUD1331" s="5"/>
      <c r="MUE1331" s="5"/>
      <c r="MUF1331" s="5"/>
      <c r="MUG1331" s="5"/>
      <c r="MUH1331" s="5"/>
      <c r="MUI1331" s="5"/>
      <c r="MUJ1331" s="5"/>
      <c r="MUK1331" s="5"/>
      <c r="MUL1331" s="5"/>
      <c r="MUM1331" s="5"/>
      <c r="MUN1331" s="5"/>
      <c r="MUO1331" s="5"/>
      <c r="MUP1331" s="5"/>
      <c r="MUQ1331" s="5"/>
      <c r="MUR1331" s="5"/>
      <c r="MUS1331" s="5"/>
      <c r="MUT1331" s="5"/>
      <c r="MUU1331" s="5"/>
      <c r="MUV1331" s="5"/>
      <c r="MUW1331" s="5"/>
      <c r="MUX1331" s="5"/>
      <c r="MUY1331" s="5"/>
      <c r="MUZ1331" s="5"/>
      <c r="MVA1331" s="5"/>
      <c r="MVB1331" s="5"/>
      <c r="MVC1331" s="5"/>
      <c r="MVD1331" s="5"/>
      <c r="MVE1331" s="5"/>
      <c r="MVF1331" s="5"/>
      <c r="MVG1331" s="5"/>
      <c r="MVH1331" s="5"/>
      <c r="MVI1331" s="5"/>
      <c r="MVJ1331" s="5"/>
      <c r="MVK1331" s="5"/>
      <c r="MVL1331" s="5"/>
      <c r="MVM1331" s="5"/>
      <c r="MVN1331" s="5"/>
      <c r="MVO1331" s="5"/>
      <c r="MVP1331" s="5"/>
      <c r="MVQ1331" s="5"/>
      <c r="MVR1331" s="5"/>
      <c r="MVS1331" s="5"/>
      <c r="MVT1331" s="5"/>
      <c r="MVU1331" s="5"/>
      <c r="MVV1331" s="5"/>
      <c r="MVW1331" s="5"/>
      <c r="MVX1331" s="5"/>
      <c r="MVY1331" s="5"/>
      <c r="MVZ1331" s="5"/>
      <c r="MWA1331" s="5"/>
      <c r="MWB1331" s="5"/>
      <c r="MWC1331" s="5"/>
      <c r="MWD1331" s="5"/>
      <c r="MWE1331" s="5"/>
      <c r="MWF1331" s="5"/>
      <c r="MWG1331" s="5"/>
      <c r="MWH1331" s="5"/>
      <c r="MWI1331" s="5"/>
      <c r="MWJ1331" s="5"/>
      <c r="MWK1331" s="5"/>
      <c r="MWL1331" s="5"/>
      <c r="MWM1331" s="5"/>
      <c r="MWN1331" s="5"/>
      <c r="MWO1331" s="5"/>
      <c r="MWP1331" s="5"/>
      <c r="MWQ1331" s="5"/>
      <c r="MWR1331" s="5"/>
      <c r="MWS1331" s="5"/>
      <c r="MWT1331" s="5"/>
      <c r="MWU1331" s="5"/>
      <c r="MWV1331" s="5"/>
      <c r="MWW1331" s="5"/>
      <c r="MWX1331" s="5"/>
      <c r="MWY1331" s="5"/>
      <c r="MWZ1331" s="5"/>
      <c r="MXA1331" s="5"/>
      <c r="MXB1331" s="5"/>
      <c r="MXC1331" s="5"/>
      <c r="MXD1331" s="5"/>
      <c r="MXE1331" s="5"/>
      <c r="MXF1331" s="5"/>
      <c r="MXG1331" s="5"/>
      <c r="MXH1331" s="5"/>
      <c r="MXI1331" s="5"/>
      <c r="MXJ1331" s="5"/>
      <c r="MXK1331" s="5"/>
      <c r="MXL1331" s="5"/>
      <c r="MXM1331" s="5"/>
      <c r="MXN1331" s="5"/>
      <c r="MXO1331" s="5"/>
      <c r="MXP1331" s="5"/>
      <c r="MXQ1331" s="5"/>
      <c r="MXR1331" s="5"/>
      <c r="MXS1331" s="5"/>
      <c r="MXT1331" s="5"/>
      <c r="MXU1331" s="5"/>
      <c r="MXV1331" s="5"/>
      <c r="MXW1331" s="5"/>
      <c r="MXX1331" s="5"/>
      <c r="MXY1331" s="5"/>
      <c r="MXZ1331" s="5"/>
      <c r="MYA1331" s="5"/>
      <c r="MYB1331" s="5"/>
      <c r="MYC1331" s="5"/>
      <c r="MYD1331" s="5"/>
      <c r="MYE1331" s="5"/>
      <c r="MYF1331" s="5"/>
      <c r="MYG1331" s="5"/>
      <c r="MYH1331" s="5"/>
      <c r="MYI1331" s="5"/>
      <c r="MYJ1331" s="5"/>
      <c r="MYK1331" s="5"/>
      <c r="MYL1331" s="5"/>
      <c r="MYM1331" s="5"/>
      <c r="MYN1331" s="5"/>
      <c r="MYO1331" s="5"/>
      <c r="MYP1331" s="5"/>
      <c r="MYQ1331" s="5"/>
      <c r="MYR1331" s="5"/>
      <c r="MYS1331" s="5"/>
      <c r="MYT1331" s="5"/>
      <c r="MYU1331" s="5"/>
      <c r="MYV1331" s="5"/>
      <c r="MYW1331" s="5"/>
      <c r="MYX1331" s="5"/>
      <c r="MYY1331" s="5"/>
      <c r="MYZ1331" s="5"/>
      <c r="MZA1331" s="5"/>
      <c r="MZB1331" s="5"/>
      <c r="MZC1331" s="5"/>
      <c r="MZD1331" s="5"/>
      <c r="MZE1331" s="5"/>
      <c r="MZF1331" s="5"/>
      <c r="MZG1331" s="5"/>
      <c r="MZH1331" s="5"/>
      <c r="MZI1331" s="5"/>
      <c r="MZJ1331" s="5"/>
      <c r="MZK1331" s="5"/>
      <c r="MZL1331" s="5"/>
      <c r="MZM1331" s="5"/>
      <c r="MZN1331" s="5"/>
      <c r="MZO1331" s="5"/>
      <c r="MZP1331" s="5"/>
      <c r="MZQ1331" s="5"/>
      <c r="MZR1331" s="5"/>
      <c r="MZS1331" s="5"/>
      <c r="MZT1331" s="5"/>
      <c r="MZU1331" s="5"/>
      <c r="MZV1331" s="5"/>
      <c r="MZW1331" s="5"/>
      <c r="MZX1331" s="5"/>
      <c r="MZY1331" s="5"/>
      <c r="MZZ1331" s="5"/>
      <c r="NAA1331" s="5"/>
      <c r="NAB1331" s="5"/>
      <c r="NAC1331" s="5"/>
      <c r="NAD1331" s="5"/>
      <c r="NAE1331" s="5"/>
      <c r="NAF1331" s="5"/>
      <c r="NAG1331" s="5"/>
      <c r="NAH1331" s="5"/>
      <c r="NAI1331" s="5"/>
      <c r="NAJ1331" s="5"/>
      <c r="NAK1331" s="5"/>
      <c r="NAL1331" s="5"/>
      <c r="NAM1331" s="5"/>
      <c r="NAN1331" s="5"/>
      <c r="NAO1331" s="5"/>
      <c r="NAP1331" s="5"/>
      <c r="NAQ1331" s="5"/>
      <c r="NAR1331" s="5"/>
      <c r="NAS1331" s="5"/>
      <c r="NAT1331" s="5"/>
      <c r="NAU1331" s="5"/>
      <c r="NAV1331" s="5"/>
      <c r="NAW1331" s="5"/>
      <c r="NAX1331" s="5"/>
      <c r="NAY1331" s="5"/>
      <c r="NAZ1331" s="5"/>
      <c r="NBA1331" s="5"/>
      <c r="NBB1331" s="5"/>
      <c r="NBC1331" s="5"/>
      <c r="NBD1331" s="5"/>
      <c r="NBE1331" s="5"/>
      <c r="NBF1331" s="5"/>
      <c r="NBG1331" s="5"/>
      <c r="NBH1331" s="5"/>
      <c r="NBI1331" s="5"/>
      <c r="NBJ1331" s="5"/>
      <c r="NBK1331" s="5"/>
      <c r="NBL1331" s="5"/>
      <c r="NBM1331" s="5"/>
      <c r="NBN1331" s="5"/>
      <c r="NBO1331" s="5"/>
      <c r="NBP1331" s="5"/>
      <c r="NBQ1331" s="5"/>
      <c r="NBR1331" s="5"/>
      <c r="NBS1331" s="5"/>
      <c r="NBT1331" s="5"/>
      <c r="NBU1331" s="5"/>
      <c r="NBV1331" s="5"/>
      <c r="NBW1331" s="5"/>
      <c r="NBX1331" s="5"/>
      <c r="NBY1331" s="5"/>
      <c r="NBZ1331" s="5"/>
      <c r="NCA1331" s="5"/>
      <c r="NCB1331" s="5"/>
      <c r="NCC1331" s="5"/>
      <c r="NCD1331" s="5"/>
      <c r="NCE1331" s="5"/>
      <c r="NCF1331" s="5"/>
      <c r="NCG1331" s="5"/>
      <c r="NCH1331" s="5"/>
      <c r="NCI1331" s="5"/>
      <c r="NCJ1331" s="5"/>
      <c r="NCK1331" s="5"/>
      <c r="NCL1331" s="5"/>
      <c r="NCM1331" s="5"/>
      <c r="NCN1331" s="5"/>
      <c r="NCO1331" s="5"/>
      <c r="NCP1331" s="5"/>
      <c r="NCQ1331" s="5"/>
      <c r="NCR1331" s="5"/>
      <c r="NCS1331" s="5"/>
      <c r="NCT1331" s="5"/>
      <c r="NCU1331" s="5"/>
      <c r="NCV1331" s="5"/>
      <c r="NCW1331" s="5"/>
      <c r="NCX1331" s="5"/>
      <c r="NCY1331" s="5"/>
      <c r="NCZ1331" s="5"/>
      <c r="NDA1331" s="5"/>
      <c r="NDB1331" s="5"/>
      <c r="NDC1331" s="5"/>
      <c r="NDD1331" s="5"/>
      <c r="NDE1331" s="5"/>
      <c r="NDF1331" s="5"/>
      <c r="NDG1331" s="5"/>
      <c r="NDH1331" s="5"/>
      <c r="NDI1331" s="5"/>
      <c r="NDJ1331" s="5"/>
      <c r="NDK1331" s="5"/>
      <c r="NDL1331" s="5"/>
      <c r="NDM1331" s="5"/>
      <c r="NDN1331" s="5"/>
      <c r="NDO1331" s="5"/>
      <c r="NDP1331" s="5"/>
      <c r="NDQ1331" s="5"/>
      <c r="NDR1331" s="5"/>
      <c r="NDS1331" s="5"/>
      <c r="NDT1331" s="5"/>
      <c r="NDU1331" s="5"/>
      <c r="NDV1331" s="5"/>
      <c r="NDW1331" s="5"/>
      <c r="NDX1331" s="5"/>
      <c r="NDY1331" s="5"/>
      <c r="NDZ1331" s="5"/>
      <c r="NEA1331" s="5"/>
      <c r="NEB1331" s="5"/>
      <c r="NEC1331" s="5"/>
      <c r="NED1331" s="5"/>
      <c r="NEE1331" s="5"/>
      <c r="NEF1331" s="5"/>
      <c r="NEG1331" s="5"/>
      <c r="NEH1331" s="5"/>
      <c r="NEI1331" s="5"/>
      <c r="NEJ1331" s="5"/>
      <c r="NEK1331" s="5"/>
      <c r="NEL1331" s="5"/>
      <c r="NEM1331" s="5"/>
      <c r="NEN1331" s="5"/>
      <c r="NEO1331" s="5"/>
      <c r="NEP1331" s="5"/>
      <c r="NEQ1331" s="5"/>
      <c r="NER1331" s="5"/>
      <c r="NES1331" s="5"/>
      <c r="NET1331" s="5"/>
      <c r="NEU1331" s="5"/>
      <c r="NEV1331" s="5"/>
      <c r="NEW1331" s="5"/>
      <c r="NEX1331" s="5"/>
      <c r="NEY1331" s="5"/>
      <c r="NEZ1331" s="5"/>
      <c r="NFA1331" s="5"/>
      <c r="NFB1331" s="5"/>
      <c r="NFC1331" s="5"/>
      <c r="NFD1331" s="5"/>
      <c r="NFE1331" s="5"/>
      <c r="NFF1331" s="5"/>
      <c r="NFG1331" s="5"/>
      <c r="NFH1331" s="5"/>
      <c r="NFI1331" s="5"/>
      <c r="NFJ1331" s="5"/>
      <c r="NFK1331" s="5"/>
      <c r="NFL1331" s="5"/>
      <c r="NFM1331" s="5"/>
      <c r="NFN1331" s="5"/>
      <c r="NFO1331" s="5"/>
      <c r="NFP1331" s="5"/>
      <c r="NFQ1331" s="5"/>
      <c r="NFR1331" s="5"/>
      <c r="NFS1331" s="5"/>
      <c r="NFT1331" s="5"/>
      <c r="NFU1331" s="5"/>
      <c r="NFV1331" s="5"/>
      <c r="NFW1331" s="5"/>
      <c r="NFX1331" s="5"/>
      <c r="NFY1331" s="5"/>
      <c r="NFZ1331" s="5"/>
      <c r="NGA1331" s="5"/>
      <c r="NGB1331" s="5"/>
      <c r="NGC1331" s="5"/>
      <c r="NGD1331" s="5"/>
      <c r="NGE1331" s="5"/>
      <c r="NGF1331" s="5"/>
      <c r="NGG1331" s="5"/>
      <c r="NGH1331" s="5"/>
      <c r="NGI1331" s="5"/>
      <c r="NGJ1331" s="5"/>
      <c r="NGK1331" s="5"/>
      <c r="NGL1331" s="5"/>
      <c r="NGM1331" s="5"/>
      <c r="NGN1331" s="5"/>
      <c r="NGO1331" s="5"/>
      <c r="NGP1331" s="5"/>
      <c r="NGQ1331" s="5"/>
      <c r="NGR1331" s="5"/>
      <c r="NGS1331" s="5"/>
      <c r="NGT1331" s="5"/>
      <c r="NGU1331" s="5"/>
      <c r="NGV1331" s="5"/>
      <c r="NGW1331" s="5"/>
      <c r="NGX1331" s="5"/>
      <c r="NGY1331" s="5"/>
      <c r="NGZ1331" s="5"/>
      <c r="NHA1331" s="5"/>
      <c r="NHB1331" s="5"/>
      <c r="NHC1331" s="5"/>
      <c r="NHD1331" s="5"/>
      <c r="NHE1331" s="5"/>
      <c r="NHF1331" s="5"/>
      <c r="NHG1331" s="5"/>
      <c r="NHH1331" s="5"/>
      <c r="NHI1331" s="5"/>
      <c r="NHJ1331" s="5"/>
      <c r="NHK1331" s="5"/>
      <c r="NHL1331" s="5"/>
      <c r="NHM1331" s="5"/>
      <c r="NHN1331" s="5"/>
      <c r="NHO1331" s="5"/>
      <c r="NHP1331" s="5"/>
      <c r="NHQ1331" s="5"/>
      <c r="NHR1331" s="5"/>
      <c r="NHS1331" s="5"/>
      <c r="NHT1331" s="5"/>
      <c r="NHU1331" s="5"/>
      <c r="NHV1331" s="5"/>
      <c r="NHW1331" s="5"/>
      <c r="NHX1331" s="5"/>
      <c r="NHY1331" s="5"/>
      <c r="NHZ1331" s="5"/>
      <c r="NIA1331" s="5"/>
      <c r="NIB1331" s="5"/>
      <c r="NIC1331" s="5"/>
      <c r="NID1331" s="5"/>
      <c r="NIE1331" s="5"/>
      <c r="NIF1331" s="5"/>
      <c r="NIG1331" s="5"/>
      <c r="NIH1331" s="5"/>
      <c r="NII1331" s="5"/>
      <c r="NIJ1331" s="5"/>
      <c r="NIK1331" s="5"/>
      <c r="NIL1331" s="5"/>
      <c r="NIM1331" s="5"/>
      <c r="NIN1331" s="5"/>
      <c r="NIO1331" s="5"/>
      <c r="NIP1331" s="5"/>
      <c r="NIQ1331" s="5"/>
      <c r="NIR1331" s="5"/>
      <c r="NIS1331" s="5"/>
      <c r="NIT1331" s="5"/>
      <c r="NIU1331" s="5"/>
      <c r="NIV1331" s="5"/>
      <c r="NIW1331" s="5"/>
      <c r="NIX1331" s="5"/>
      <c r="NIY1331" s="5"/>
      <c r="NIZ1331" s="5"/>
      <c r="NJA1331" s="5"/>
      <c r="NJB1331" s="5"/>
      <c r="NJC1331" s="5"/>
      <c r="NJD1331" s="5"/>
      <c r="NJE1331" s="5"/>
      <c r="NJF1331" s="5"/>
      <c r="NJG1331" s="5"/>
      <c r="NJH1331" s="5"/>
      <c r="NJI1331" s="5"/>
      <c r="NJJ1331" s="5"/>
      <c r="NJK1331" s="5"/>
      <c r="NJL1331" s="5"/>
      <c r="NJM1331" s="5"/>
      <c r="NJN1331" s="5"/>
      <c r="NJO1331" s="5"/>
      <c r="NJP1331" s="5"/>
      <c r="NJQ1331" s="5"/>
      <c r="NJR1331" s="5"/>
      <c r="NJS1331" s="5"/>
      <c r="NJT1331" s="5"/>
      <c r="NJU1331" s="5"/>
      <c r="NJV1331" s="5"/>
      <c r="NJW1331" s="5"/>
      <c r="NJX1331" s="5"/>
      <c r="NJY1331" s="5"/>
      <c r="NJZ1331" s="5"/>
      <c r="NKA1331" s="5"/>
      <c r="NKB1331" s="5"/>
      <c r="NKC1331" s="5"/>
      <c r="NKD1331" s="5"/>
      <c r="NKE1331" s="5"/>
      <c r="NKF1331" s="5"/>
      <c r="NKG1331" s="5"/>
      <c r="NKH1331" s="5"/>
      <c r="NKI1331" s="5"/>
      <c r="NKJ1331" s="5"/>
      <c r="NKK1331" s="5"/>
      <c r="NKL1331" s="5"/>
      <c r="NKM1331" s="5"/>
      <c r="NKN1331" s="5"/>
      <c r="NKO1331" s="5"/>
      <c r="NKP1331" s="5"/>
      <c r="NKQ1331" s="5"/>
      <c r="NKR1331" s="5"/>
      <c r="NKS1331" s="5"/>
      <c r="NKT1331" s="5"/>
      <c r="NKU1331" s="5"/>
      <c r="NKV1331" s="5"/>
      <c r="NKW1331" s="5"/>
      <c r="NKX1331" s="5"/>
      <c r="NKY1331" s="5"/>
      <c r="NKZ1331" s="5"/>
      <c r="NLA1331" s="5"/>
      <c r="NLB1331" s="5"/>
      <c r="NLC1331" s="5"/>
      <c r="NLD1331" s="5"/>
      <c r="NLE1331" s="5"/>
      <c r="NLF1331" s="5"/>
      <c r="NLG1331" s="5"/>
      <c r="NLH1331" s="5"/>
      <c r="NLI1331" s="5"/>
      <c r="NLJ1331" s="5"/>
      <c r="NLK1331" s="5"/>
      <c r="NLL1331" s="5"/>
      <c r="NLM1331" s="5"/>
      <c r="NLN1331" s="5"/>
      <c r="NLO1331" s="5"/>
      <c r="NLP1331" s="5"/>
      <c r="NLQ1331" s="5"/>
      <c r="NLR1331" s="5"/>
      <c r="NLS1331" s="5"/>
      <c r="NLT1331" s="5"/>
      <c r="NLU1331" s="5"/>
      <c r="NLV1331" s="5"/>
      <c r="NLW1331" s="5"/>
      <c r="NLX1331" s="5"/>
      <c r="NLY1331" s="5"/>
      <c r="NLZ1331" s="5"/>
      <c r="NMA1331" s="5"/>
      <c r="NMB1331" s="5"/>
      <c r="NMC1331" s="5"/>
      <c r="NMD1331" s="5"/>
      <c r="NME1331" s="5"/>
      <c r="NMF1331" s="5"/>
      <c r="NMG1331" s="5"/>
      <c r="NMH1331" s="5"/>
      <c r="NMI1331" s="5"/>
      <c r="NMJ1331" s="5"/>
      <c r="NMK1331" s="5"/>
      <c r="NML1331" s="5"/>
      <c r="NMM1331" s="5"/>
      <c r="NMN1331" s="5"/>
      <c r="NMO1331" s="5"/>
      <c r="NMP1331" s="5"/>
      <c r="NMQ1331" s="5"/>
      <c r="NMR1331" s="5"/>
      <c r="NMS1331" s="5"/>
      <c r="NMT1331" s="5"/>
      <c r="NMU1331" s="5"/>
      <c r="NMV1331" s="5"/>
      <c r="NMW1331" s="5"/>
      <c r="NMX1331" s="5"/>
      <c r="NMY1331" s="5"/>
      <c r="NMZ1331" s="5"/>
      <c r="NNA1331" s="5"/>
      <c r="NNB1331" s="5"/>
      <c r="NNC1331" s="5"/>
      <c r="NND1331" s="5"/>
      <c r="NNE1331" s="5"/>
      <c r="NNF1331" s="5"/>
      <c r="NNG1331" s="5"/>
      <c r="NNH1331" s="5"/>
      <c r="NNI1331" s="5"/>
      <c r="NNJ1331" s="5"/>
      <c r="NNK1331" s="5"/>
      <c r="NNL1331" s="5"/>
      <c r="NNM1331" s="5"/>
      <c r="NNN1331" s="5"/>
      <c r="NNO1331" s="5"/>
      <c r="NNP1331" s="5"/>
      <c r="NNQ1331" s="5"/>
      <c r="NNR1331" s="5"/>
      <c r="NNS1331" s="5"/>
      <c r="NNT1331" s="5"/>
      <c r="NNU1331" s="5"/>
      <c r="NNV1331" s="5"/>
      <c r="NNW1331" s="5"/>
      <c r="NNX1331" s="5"/>
      <c r="NNY1331" s="5"/>
      <c r="NNZ1331" s="5"/>
      <c r="NOA1331" s="5"/>
      <c r="NOB1331" s="5"/>
      <c r="NOC1331" s="5"/>
      <c r="NOD1331" s="5"/>
      <c r="NOE1331" s="5"/>
      <c r="NOF1331" s="5"/>
      <c r="NOG1331" s="5"/>
      <c r="NOH1331" s="5"/>
      <c r="NOI1331" s="5"/>
      <c r="NOJ1331" s="5"/>
      <c r="NOK1331" s="5"/>
      <c r="NOL1331" s="5"/>
      <c r="NOM1331" s="5"/>
      <c r="NON1331" s="5"/>
      <c r="NOO1331" s="5"/>
      <c r="NOP1331" s="5"/>
      <c r="NOQ1331" s="5"/>
      <c r="NOR1331" s="5"/>
      <c r="NOS1331" s="5"/>
      <c r="NOT1331" s="5"/>
      <c r="NOU1331" s="5"/>
      <c r="NOV1331" s="5"/>
      <c r="NOW1331" s="5"/>
      <c r="NOX1331" s="5"/>
      <c r="NOY1331" s="5"/>
      <c r="NOZ1331" s="5"/>
      <c r="NPA1331" s="5"/>
      <c r="NPB1331" s="5"/>
      <c r="NPC1331" s="5"/>
      <c r="NPD1331" s="5"/>
      <c r="NPE1331" s="5"/>
      <c r="NPF1331" s="5"/>
      <c r="NPG1331" s="5"/>
      <c r="NPH1331" s="5"/>
      <c r="NPI1331" s="5"/>
      <c r="NPJ1331" s="5"/>
      <c r="NPK1331" s="5"/>
      <c r="NPL1331" s="5"/>
      <c r="NPM1331" s="5"/>
      <c r="NPN1331" s="5"/>
      <c r="NPO1331" s="5"/>
      <c r="NPP1331" s="5"/>
      <c r="NPQ1331" s="5"/>
      <c r="NPR1331" s="5"/>
      <c r="NPS1331" s="5"/>
      <c r="NPT1331" s="5"/>
      <c r="NPU1331" s="5"/>
      <c r="NPV1331" s="5"/>
      <c r="NPW1331" s="5"/>
      <c r="NPX1331" s="5"/>
      <c r="NPY1331" s="5"/>
      <c r="NPZ1331" s="5"/>
      <c r="NQA1331" s="5"/>
      <c r="NQB1331" s="5"/>
      <c r="NQC1331" s="5"/>
      <c r="NQD1331" s="5"/>
      <c r="NQE1331" s="5"/>
      <c r="NQF1331" s="5"/>
      <c r="NQG1331" s="5"/>
      <c r="NQH1331" s="5"/>
      <c r="NQI1331" s="5"/>
      <c r="NQJ1331" s="5"/>
      <c r="NQK1331" s="5"/>
      <c r="NQL1331" s="5"/>
      <c r="NQM1331" s="5"/>
      <c r="NQN1331" s="5"/>
      <c r="NQO1331" s="5"/>
      <c r="NQP1331" s="5"/>
      <c r="NQQ1331" s="5"/>
      <c r="NQR1331" s="5"/>
      <c r="NQS1331" s="5"/>
      <c r="NQT1331" s="5"/>
      <c r="NQU1331" s="5"/>
      <c r="NQV1331" s="5"/>
      <c r="NQW1331" s="5"/>
      <c r="NQX1331" s="5"/>
      <c r="NQY1331" s="5"/>
      <c r="NQZ1331" s="5"/>
      <c r="NRA1331" s="5"/>
      <c r="NRB1331" s="5"/>
      <c r="NRC1331" s="5"/>
      <c r="NRD1331" s="5"/>
      <c r="NRE1331" s="5"/>
      <c r="NRF1331" s="5"/>
      <c r="NRG1331" s="5"/>
      <c r="NRH1331" s="5"/>
      <c r="NRI1331" s="5"/>
      <c r="NRJ1331" s="5"/>
      <c r="NRK1331" s="5"/>
      <c r="NRL1331" s="5"/>
      <c r="NRM1331" s="5"/>
      <c r="NRN1331" s="5"/>
      <c r="NRO1331" s="5"/>
      <c r="NRP1331" s="5"/>
      <c r="NRQ1331" s="5"/>
      <c r="NRR1331" s="5"/>
      <c r="NRS1331" s="5"/>
      <c r="NRT1331" s="5"/>
      <c r="NRU1331" s="5"/>
      <c r="NRV1331" s="5"/>
      <c r="NRW1331" s="5"/>
      <c r="NRX1331" s="5"/>
      <c r="NRY1331" s="5"/>
      <c r="NRZ1331" s="5"/>
      <c r="NSA1331" s="5"/>
      <c r="NSB1331" s="5"/>
      <c r="NSC1331" s="5"/>
      <c r="NSD1331" s="5"/>
      <c r="NSE1331" s="5"/>
      <c r="NSF1331" s="5"/>
      <c r="NSG1331" s="5"/>
      <c r="NSH1331" s="5"/>
      <c r="NSI1331" s="5"/>
      <c r="NSJ1331" s="5"/>
      <c r="NSK1331" s="5"/>
      <c r="NSL1331" s="5"/>
      <c r="NSM1331" s="5"/>
      <c r="NSN1331" s="5"/>
      <c r="NSO1331" s="5"/>
      <c r="NSP1331" s="5"/>
      <c r="NSQ1331" s="5"/>
      <c r="NSR1331" s="5"/>
      <c r="NSS1331" s="5"/>
      <c r="NST1331" s="5"/>
      <c r="NSU1331" s="5"/>
      <c r="NSV1331" s="5"/>
      <c r="NSW1331" s="5"/>
      <c r="NSX1331" s="5"/>
      <c r="NSY1331" s="5"/>
      <c r="NSZ1331" s="5"/>
      <c r="NTA1331" s="5"/>
      <c r="NTB1331" s="5"/>
      <c r="NTC1331" s="5"/>
      <c r="NTD1331" s="5"/>
      <c r="NTE1331" s="5"/>
      <c r="NTF1331" s="5"/>
      <c r="NTG1331" s="5"/>
      <c r="NTH1331" s="5"/>
      <c r="NTI1331" s="5"/>
      <c r="NTJ1331" s="5"/>
      <c r="NTK1331" s="5"/>
      <c r="NTL1331" s="5"/>
      <c r="NTM1331" s="5"/>
      <c r="NTN1331" s="5"/>
      <c r="NTO1331" s="5"/>
      <c r="NTP1331" s="5"/>
      <c r="NTQ1331" s="5"/>
      <c r="NTR1331" s="5"/>
      <c r="NTS1331" s="5"/>
      <c r="NTT1331" s="5"/>
      <c r="NTU1331" s="5"/>
      <c r="NTV1331" s="5"/>
      <c r="NTW1331" s="5"/>
      <c r="NTX1331" s="5"/>
      <c r="NTY1331" s="5"/>
      <c r="NTZ1331" s="5"/>
      <c r="NUA1331" s="5"/>
      <c r="NUB1331" s="5"/>
      <c r="NUC1331" s="5"/>
      <c r="NUD1331" s="5"/>
      <c r="NUE1331" s="5"/>
      <c r="NUF1331" s="5"/>
      <c r="NUG1331" s="5"/>
      <c r="NUH1331" s="5"/>
      <c r="NUI1331" s="5"/>
      <c r="NUJ1331" s="5"/>
      <c r="NUK1331" s="5"/>
      <c r="NUL1331" s="5"/>
      <c r="NUM1331" s="5"/>
      <c r="NUN1331" s="5"/>
      <c r="NUO1331" s="5"/>
      <c r="NUP1331" s="5"/>
      <c r="NUQ1331" s="5"/>
      <c r="NUR1331" s="5"/>
      <c r="NUS1331" s="5"/>
      <c r="NUT1331" s="5"/>
      <c r="NUU1331" s="5"/>
      <c r="NUV1331" s="5"/>
      <c r="NUW1331" s="5"/>
      <c r="NUX1331" s="5"/>
      <c r="NUY1331" s="5"/>
      <c r="NUZ1331" s="5"/>
      <c r="NVA1331" s="5"/>
      <c r="NVB1331" s="5"/>
      <c r="NVC1331" s="5"/>
      <c r="NVD1331" s="5"/>
      <c r="NVE1331" s="5"/>
      <c r="NVF1331" s="5"/>
      <c r="NVG1331" s="5"/>
      <c r="NVH1331" s="5"/>
      <c r="NVI1331" s="5"/>
      <c r="NVJ1331" s="5"/>
      <c r="NVK1331" s="5"/>
      <c r="NVL1331" s="5"/>
      <c r="NVM1331" s="5"/>
      <c r="NVN1331" s="5"/>
      <c r="NVO1331" s="5"/>
      <c r="NVP1331" s="5"/>
      <c r="NVQ1331" s="5"/>
      <c r="NVR1331" s="5"/>
      <c r="NVS1331" s="5"/>
      <c r="NVT1331" s="5"/>
      <c r="NVU1331" s="5"/>
      <c r="NVV1331" s="5"/>
      <c r="NVW1331" s="5"/>
      <c r="NVX1331" s="5"/>
      <c r="NVY1331" s="5"/>
      <c r="NVZ1331" s="5"/>
      <c r="NWA1331" s="5"/>
      <c r="NWB1331" s="5"/>
      <c r="NWC1331" s="5"/>
      <c r="NWD1331" s="5"/>
      <c r="NWE1331" s="5"/>
      <c r="NWF1331" s="5"/>
      <c r="NWG1331" s="5"/>
      <c r="NWH1331" s="5"/>
      <c r="NWI1331" s="5"/>
      <c r="NWJ1331" s="5"/>
      <c r="NWK1331" s="5"/>
      <c r="NWL1331" s="5"/>
      <c r="NWM1331" s="5"/>
      <c r="NWN1331" s="5"/>
      <c r="NWO1331" s="5"/>
      <c r="NWP1331" s="5"/>
      <c r="NWQ1331" s="5"/>
      <c r="NWR1331" s="5"/>
      <c r="NWS1331" s="5"/>
      <c r="NWT1331" s="5"/>
      <c r="NWU1331" s="5"/>
      <c r="NWV1331" s="5"/>
      <c r="NWW1331" s="5"/>
      <c r="NWX1331" s="5"/>
      <c r="NWY1331" s="5"/>
      <c r="NWZ1331" s="5"/>
      <c r="NXA1331" s="5"/>
      <c r="NXB1331" s="5"/>
      <c r="NXC1331" s="5"/>
      <c r="NXD1331" s="5"/>
      <c r="NXE1331" s="5"/>
      <c r="NXF1331" s="5"/>
      <c r="NXG1331" s="5"/>
      <c r="NXH1331" s="5"/>
      <c r="NXI1331" s="5"/>
      <c r="NXJ1331" s="5"/>
      <c r="NXK1331" s="5"/>
      <c r="NXL1331" s="5"/>
      <c r="NXM1331" s="5"/>
      <c r="NXN1331" s="5"/>
      <c r="NXO1331" s="5"/>
      <c r="NXP1331" s="5"/>
      <c r="NXQ1331" s="5"/>
      <c r="NXR1331" s="5"/>
      <c r="NXS1331" s="5"/>
      <c r="NXT1331" s="5"/>
      <c r="NXU1331" s="5"/>
      <c r="NXV1331" s="5"/>
      <c r="NXW1331" s="5"/>
      <c r="NXX1331" s="5"/>
      <c r="NXY1331" s="5"/>
      <c r="NXZ1331" s="5"/>
      <c r="NYA1331" s="5"/>
      <c r="NYB1331" s="5"/>
      <c r="NYC1331" s="5"/>
      <c r="NYD1331" s="5"/>
      <c r="NYE1331" s="5"/>
      <c r="NYF1331" s="5"/>
      <c r="NYG1331" s="5"/>
      <c r="NYH1331" s="5"/>
      <c r="NYI1331" s="5"/>
      <c r="NYJ1331" s="5"/>
      <c r="NYK1331" s="5"/>
      <c r="NYL1331" s="5"/>
      <c r="NYM1331" s="5"/>
      <c r="NYN1331" s="5"/>
      <c r="NYO1331" s="5"/>
      <c r="NYP1331" s="5"/>
      <c r="NYQ1331" s="5"/>
      <c r="NYR1331" s="5"/>
      <c r="NYS1331" s="5"/>
      <c r="NYT1331" s="5"/>
      <c r="NYU1331" s="5"/>
      <c r="NYV1331" s="5"/>
      <c r="NYW1331" s="5"/>
      <c r="NYX1331" s="5"/>
      <c r="NYY1331" s="5"/>
      <c r="NYZ1331" s="5"/>
      <c r="NZA1331" s="5"/>
      <c r="NZB1331" s="5"/>
      <c r="NZC1331" s="5"/>
      <c r="NZD1331" s="5"/>
      <c r="NZE1331" s="5"/>
      <c r="NZF1331" s="5"/>
      <c r="NZG1331" s="5"/>
      <c r="NZH1331" s="5"/>
      <c r="NZI1331" s="5"/>
      <c r="NZJ1331" s="5"/>
      <c r="NZK1331" s="5"/>
      <c r="NZL1331" s="5"/>
      <c r="NZM1331" s="5"/>
      <c r="NZN1331" s="5"/>
      <c r="NZO1331" s="5"/>
      <c r="NZP1331" s="5"/>
      <c r="NZQ1331" s="5"/>
      <c r="NZR1331" s="5"/>
      <c r="NZS1331" s="5"/>
      <c r="NZT1331" s="5"/>
      <c r="NZU1331" s="5"/>
      <c r="NZV1331" s="5"/>
      <c r="NZW1331" s="5"/>
      <c r="NZX1331" s="5"/>
      <c r="NZY1331" s="5"/>
      <c r="NZZ1331" s="5"/>
      <c r="OAA1331" s="5"/>
      <c r="OAB1331" s="5"/>
      <c r="OAC1331" s="5"/>
      <c r="OAD1331" s="5"/>
      <c r="OAE1331" s="5"/>
      <c r="OAF1331" s="5"/>
      <c r="OAG1331" s="5"/>
      <c r="OAH1331" s="5"/>
      <c r="OAI1331" s="5"/>
      <c r="OAJ1331" s="5"/>
      <c r="OAK1331" s="5"/>
      <c r="OAL1331" s="5"/>
      <c r="OAM1331" s="5"/>
      <c r="OAN1331" s="5"/>
      <c r="OAO1331" s="5"/>
      <c r="OAP1331" s="5"/>
      <c r="OAQ1331" s="5"/>
      <c r="OAR1331" s="5"/>
      <c r="OAS1331" s="5"/>
      <c r="OAT1331" s="5"/>
      <c r="OAU1331" s="5"/>
      <c r="OAV1331" s="5"/>
      <c r="OAW1331" s="5"/>
      <c r="OAX1331" s="5"/>
      <c r="OAY1331" s="5"/>
      <c r="OAZ1331" s="5"/>
      <c r="OBA1331" s="5"/>
      <c r="OBB1331" s="5"/>
      <c r="OBC1331" s="5"/>
      <c r="OBD1331" s="5"/>
      <c r="OBE1331" s="5"/>
      <c r="OBF1331" s="5"/>
      <c r="OBG1331" s="5"/>
      <c r="OBH1331" s="5"/>
      <c r="OBI1331" s="5"/>
      <c r="OBJ1331" s="5"/>
      <c r="OBK1331" s="5"/>
      <c r="OBL1331" s="5"/>
      <c r="OBM1331" s="5"/>
      <c r="OBN1331" s="5"/>
      <c r="OBO1331" s="5"/>
      <c r="OBP1331" s="5"/>
      <c r="OBQ1331" s="5"/>
      <c r="OBR1331" s="5"/>
      <c r="OBS1331" s="5"/>
      <c r="OBT1331" s="5"/>
      <c r="OBU1331" s="5"/>
      <c r="OBV1331" s="5"/>
      <c r="OBW1331" s="5"/>
      <c r="OBX1331" s="5"/>
      <c r="OBY1331" s="5"/>
      <c r="OBZ1331" s="5"/>
      <c r="OCA1331" s="5"/>
      <c r="OCB1331" s="5"/>
      <c r="OCC1331" s="5"/>
      <c r="OCD1331" s="5"/>
      <c r="OCE1331" s="5"/>
      <c r="OCF1331" s="5"/>
      <c r="OCG1331" s="5"/>
      <c r="OCH1331" s="5"/>
      <c r="OCI1331" s="5"/>
      <c r="OCJ1331" s="5"/>
      <c r="OCK1331" s="5"/>
      <c r="OCL1331" s="5"/>
      <c r="OCM1331" s="5"/>
      <c r="OCN1331" s="5"/>
      <c r="OCO1331" s="5"/>
      <c r="OCP1331" s="5"/>
      <c r="OCQ1331" s="5"/>
      <c r="OCR1331" s="5"/>
      <c r="OCS1331" s="5"/>
      <c r="OCT1331" s="5"/>
      <c r="OCU1331" s="5"/>
      <c r="OCV1331" s="5"/>
      <c r="OCW1331" s="5"/>
      <c r="OCX1331" s="5"/>
      <c r="OCY1331" s="5"/>
      <c r="OCZ1331" s="5"/>
      <c r="ODA1331" s="5"/>
      <c r="ODB1331" s="5"/>
      <c r="ODC1331" s="5"/>
      <c r="ODD1331" s="5"/>
      <c r="ODE1331" s="5"/>
      <c r="ODF1331" s="5"/>
      <c r="ODG1331" s="5"/>
      <c r="ODH1331" s="5"/>
      <c r="ODI1331" s="5"/>
      <c r="ODJ1331" s="5"/>
      <c r="ODK1331" s="5"/>
      <c r="ODL1331" s="5"/>
      <c r="ODM1331" s="5"/>
      <c r="ODN1331" s="5"/>
      <c r="ODO1331" s="5"/>
      <c r="ODP1331" s="5"/>
      <c r="ODQ1331" s="5"/>
      <c r="ODR1331" s="5"/>
      <c r="ODS1331" s="5"/>
      <c r="ODT1331" s="5"/>
      <c r="ODU1331" s="5"/>
      <c r="ODV1331" s="5"/>
      <c r="ODW1331" s="5"/>
      <c r="ODX1331" s="5"/>
      <c r="ODY1331" s="5"/>
      <c r="ODZ1331" s="5"/>
      <c r="OEA1331" s="5"/>
      <c r="OEB1331" s="5"/>
      <c r="OEC1331" s="5"/>
      <c r="OED1331" s="5"/>
      <c r="OEE1331" s="5"/>
      <c r="OEF1331" s="5"/>
      <c r="OEG1331" s="5"/>
      <c r="OEH1331" s="5"/>
      <c r="OEI1331" s="5"/>
      <c r="OEJ1331" s="5"/>
      <c r="OEK1331" s="5"/>
      <c r="OEL1331" s="5"/>
      <c r="OEM1331" s="5"/>
      <c r="OEN1331" s="5"/>
      <c r="OEO1331" s="5"/>
      <c r="OEP1331" s="5"/>
      <c r="OEQ1331" s="5"/>
      <c r="OER1331" s="5"/>
      <c r="OES1331" s="5"/>
      <c r="OET1331" s="5"/>
      <c r="OEU1331" s="5"/>
      <c r="OEV1331" s="5"/>
      <c r="OEW1331" s="5"/>
      <c r="OEX1331" s="5"/>
      <c r="OEY1331" s="5"/>
      <c r="OEZ1331" s="5"/>
      <c r="OFA1331" s="5"/>
      <c r="OFB1331" s="5"/>
      <c r="OFC1331" s="5"/>
      <c r="OFD1331" s="5"/>
      <c r="OFE1331" s="5"/>
      <c r="OFF1331" s="5"/>
      <c r="OFG1331" s="5"/>
      <c r="OFH1331" s="5"/>
      <c r="OFI1331" s="5"/>
      <c r="OFJ1331" s="5"/>
      <c r="OFK1331" s="5"/>
      <c r="OFL1331" s="5"/>
      <c r="OFM1331" s="5"/>
      <c r="OFN1331" s="5"/>
      <c r="OFO1331" s="5"/>
      <c r="OFP1331" s="5"/>
      <c r="OFQ1331" s="5"/>
      <c r="OFR1331" s="5"/>
      <c r="OFS1331" s="5"/>
      <c r="OFT1331" s="5"/>
      <c r="OFU1331" s="5"/>
      <c r="OFV1331" s="5"/>
      <c r="OFW1331" s="5"/>
      <c r="OFX1331" s="5"/>
      <c r="OFY1331" s="5"/>
      <c r="OFZ1331" s="5"/>
      <c r="OGA1331" s="5"/>
      <c r="OGB1331" s="5"/>
      <c r="OGC1331" s="5"/>
      <c r="OGD1331" s="5"/>
      <c r="OGE1331" s="5"/>
      <c r="OGF1331" s="5"/>
      <c r="OGG1331" s="5"/>
      <c r="OGH1331" s="5"/>
      <c r="OGI1331" s="5"/>
      <c r="OGJ1331" s="5"/>
      <c r="OGK1331" s="5"/>
      <c r="OGL1331" s="5"/>
      <c r="OGM1331" s="5"/>
      <c r="OGN1331" s="5"/>
      <c r="OGO1331" s="5"/>
      <c r="OGP1331" s="5"/>
      <c r="OGQ1331" s="5"/>
      <c r="OGR1331" s="5"/>
      <c r="OGS1331" s="5"/>
      <c r="OGT1331" s="5"/>
      <c r="OGU1331" s="5"/>
      <c r="OGV1331" s="5"/>
      <c r="OGW1331" s="5"/>
      <c r="OGX1331" s="5"/>
      <c r="OGY1331" s="5"/>
      <c r="OGZ1331" s="5"/>
      <c r="OHA1331" s="5"/>
      <c r="OHB1331" s="5"/>
      <c r="OHC1331" s="5"/>
      <c r="OHD1331" s="5"/>
      <c r="OHE1331" s="5"/>
      <c r="OHF1331" s="5"/>
      <c r="OHG1331" s="5"/>
      <c r="OHH1331" s="5"/>
      <c r="OHI1331" s="5"/>
      <c r="OHJ1331" s="5"/>
      <c r="OHK1331" s="5"/>
      <c r="OHL1331" s="5"/>
      <c r="OHM1331" s="5"/>
      <c r="OHN1331" s="5"/>
      <c r="OHO1331" s="5"/>
      <c r="OHP1331" s="5"/>
      <c r="OHQ1331" s="5"/>
      <c r="OHR1331" s="5"/>
      <c r="OHS1331" s="5"/>
      <c r="OHT1331" s="5"/>
      <c r="OHU1331" s="5"/>
      <c r="OHV1331" s="5"/>
      <c r="OHW1331" s="5"/>
      <c r="OHX1331" s="5"/>
      <c r="OHY1331" s="5"/>
      <c r="OHZ1331" s="5"/>
      <c r="OIA1331" s="5"/>
      <c r="OIB1331" s="5"/>
      <c r="OIC1331" s="5"/>
      <c r="OID1331" s="5"/>
      <c r="OIE1331" s="5"/>
      <c r="OIF1331" s="5"/>
      <c r="OIG1331" s="5"/>
      <c r="OIH1331" s="5"/>
      <c r="OII1331" s="5"/>
      <c r="OIJ1331" s="5"/>
      <c r="OIK1331" s="5"/>
      <c r="OIL1331" s="5"/>
      <c r="OIM1331" s="5"/>
      <c r="OIN1331" s="5"/>
      <c r="OIO1331" s="5"/>
      <c r="OIP1331" s="5"/>
      <c r="OIQ1331" s="5"/>
      <c r="OIR1331" s="5"/>
      <c r="OIS1331" s="5"/>
      <c r="OIT1331" s="5"/>
      <c r="OIU1331" s="5"/>
      <c r="OIV1331" s="5"/>
      <c r="OIW1331" s="5"/>
      <c r="OIX1331" s="5"/>
      <c r="OIY1331" s="5"/>
      <c r="OIZ1331" s="5"/>
      <c r="OJA1331" s="5"/>
      <c r="OJB1331" s="5"/>
      <c r="OJC1331" s="5"/>
      <c r="OJD1331" s="5"/>
      <c r="OJE1331" s="5"/>
      <c r="OJF1331" s="5"/>
      <c r="OJG1331" s="5"/>
      <c r="OJH1331" s="5"/>
      <c r="OJI1331" s="5"/>
      <c r="OJJ1331" s="5"/>
      <c r="OJK1331" s="5"/>
      <c r="OJL1331" s="5"/>
      <c r="OJM1331" s="5"/>
      <c r="OJN1331" s="5"/>
      <c r="OJO1331" s="5"/>
      <c r="OJP1331" s="5"/>
      <c r="OJQ1331" s="5"/>
      <c r="OJR1331" s="5"/>
      <c r="OJS1331" s="5"/>
      <c r="OJT1331" s="5"/>
      <c r="OJU1331" s="5"/>
      <c r="OJV1331" s="5"/>
      <c r="OJW1331" s="5"/>
      <c r="OJX1331" s="5"/>
      <c r="OJY1331" s="5"/>
      <c r="OJZ1331" s="5"/>
      <c r="OKA1331" s="5"/>
      <c r="OKB1331" s="5"/>
      <c r="OKC1331" s="5"/>
      <c r="OKD1331" s="5"/>
      <c r="OKE1331" s="5"/>
      <c r="OKF1331" s="5"/>
      <c r="OKG1331" s="5"/>
      <c r="OKH1331" s="5"/>
      <c r="OKI1331" s="5"/>
      <c r="OKJ1331" s="5"/>
      <c r="OKK1331" s="5"/>
      <c r="OKL1331" s="5"/>
      <c r="OKM1331" s="5"/>
      <c r="OKN1331" s="5"/>
      <c r="OKO1331" s="5"/>
      <c r="OKP1331" s="5"/>
      <c r="OKQ1331" s="5"/>
      <c r="OKR1331" s="5"/>
      <c r="OKS1331" s="5"/>
      <c r="OKT1331" s="5"/>
      <c r="OKU1331" s="5"/>
      <c r="OKV1331" s="5"/>
      <c r="OKW1331" s="5"/>
      <c r="OKX1331" s="5"/>
      <c r="OKY1331" s="5"/>
      <c r="OKZ1331" s="5"/>
      <c r="OLA1331" s="5"/>
      <c r="OLB1331" s="5"/>
      <c r="OLC1331" s="5"/>
      <c r="OLD1331" s="5"/>
      <c r="OLE1331" s="5"/>
      <c r="OLF1331" s="5"/>
      <c r="OLG1331" s="5"/>
      <c r="OLH1331" s="5"/>
      <c r="OLI1331" s="5"/>
      <c r="OLJ1331" s="5"/>
      <c r="OLK1331" s="5"/>
      <c r="OLL1331" s="5"/>
      <c r="OLM1331" s="5"/>
      <c r="OLN1331" s="5"/>
      <c r="OLO1331" s="5"/>
      <c r="OLP1331" s="5"/>
      <c r="OLQ1331" s="5"/>
      <c r="OLR1331" s="5"/>
      <c r="OLS1331" s="5"/>
      <c r="OLT1331" s="5"/>
      <c r="OLU1331" s="5"/>
      <c r="OLV1331" s="5"/>
      <c r="OLW1331" s="5"/>
      <c r="OLX1331" s="5"/>
      <c r="OLY1331" s="5"/>
      <c r="OLZ1331" s="5"/>
      <c r="OMA1331" s="5"/>
      <c r="OMB1331" s="5"/>
      <c r="OMC1331" s="5"/>
      <c r="OMD1331" s="5"/>
      <c r="OME1331" s="5"/>
      <c r="OMF1331" s="5"/>
      <c r="OMG1331" s="5"/>
      <c r="OMH1331" s="5"/>
      <c r="OMI1331" s="5"/>
      <c r="OMJ1331" s="5"/>
      <c r="OMK1331" s="5"/>
      <c r="OML1331" s="5"/>
      <c r="OMM1331" s="5"/>
      <c r="OMN1331" s="5"/>
      <c r="OMO1331" s="5"/>
      <c r="OMP1331" s="5"/>
      <c r="OMQ1331" s="5"/>
      <c r="OMR1331" s="5"/>
      <c r="OMS1331" s="5"/>
      <c r="OMT1331" s="5"/>
      <c r="OMU1331" s="5"/>
      <c r="OMV1331" s="5"/>
      <c r="OMW1331" s="5"/>
      <c r="OMX1331" s="5"/>
      <c r="OMY1331" s="5"/>
      <c r="OMZ1331" s="5"/>
      <c r="ONA1331" s="5"/>
      <c r="ONB1331" s="5"/>
      <c r="ONC1331" s="5"/>
      <c r="OND1331" s="5"/>
      <c r="ONE1331" s="5"/>
      <c r="ONF1331" s="5"/>
      <c r="ONG1331" s="5"/>
      <c r="ONH1331" s="5"/>
      <c r="ONI1331" s="5"/>
      <c r="ONJ1331" s="5"/>
      <c r="ONK1331" s="5"/>
      <c r="ONL1331" s="5"/>
      <c r="ONM1331" s="5"/>
      <c r="ONN1331" s="5"/>
      <c r="ONO1331" s="5"/>
      <c r="ONP1331" s="5"/>
      <c r="ONQ1331" s="5"/>
      <c r="ONR1331" s="5"/>
      <c r="ONS1331" s="5"/>
      <c r="ONT1331" s="5"/>
      <c r="ONU1331" s="5"/>
      <c r="ONV1331" s="5"/>
      <c r="ONW1331" s="5"/>
      <c r="ONX1331" s="5"/>
      <c r="ONY1331" s="5"/>
      <c r="ONZ1331" s="5"/>
      <c r="OOA1331" s="5"/>
      <c r="OOB1331" s="5"/>
      <c r="OOC1331" s="5"/>
      <c r="OOD1331" s="5"/>
      <c r="OOE1331" s="5"/>
      <c r="OOF1331" s="5"/>
      <c r="OOG1331" s="5"/>
      <c r="OOH1331" s="5"/>
      <c r="OOI1331" s="5"/>
      <c r="OOJ1331" s="5"/>
      <c r="OOK1331" s="5"/>
      <c r="OOL1331" s="5"/>
      <c r="OOM1331" s="5"/>
      <c r="OON1331" s="5"/>
      <c r="OOO1331" s="5"/>
      <c r="OOP1331" s="5"/>
      <c r="OOQ1331" s="5"/>
      <c r="OOR1331" s="5"/>
      <c r="OOS1331" s="5"/>
      <c r="OOT1331" s="5"/>
      <c r="OOU1331" s="5"/>
      <c r="OOV1331" s="5"/>
      <c r="OOW1331" s="5"/>
      <c r="OOX1331" s="5"/>
      <c r="OOY1331" s="5"/>
      <c r="OOZ1331" s="5"/>
      <c r="OPA1331" s="5"/>
      <c r="OPB1331" s="5"/>
      <c r="OPC1331" s="5"/>
      <c r="OPD1331" s="5"/>
      <c r="OPE1331" s="5"/>
      <c r="OPF1331" s="5"/>
      <c r="OPG1331" s="5"/>
      <c r="OPH1331" s="5"/>
      <c r="OPI1331" s="5"/>
      <c r="OPJ1331" s="5"/>
      <c r="OPK1331" s="5"/>
      <c r="OPL1331" s="5"/>
      <c r="OPM1331" s="5"/>
      <c r="OPN1331" s="5"/>
      <c r="OPO1331" s="5"/>
      <c r="OPP1331" s="5"/>
      <c r="OPQ1331" s="5"/>
      <c r="OPR1331" s="5"/>
      <c r="OPS1331" s="5"/>
      <c r="OPT1331" s="5"/>
      <c r="OPU1331" s="5"/>
      <c r="OPV1331" s="5"/>
      <c r="OPW1331" s="5"/>
      <c r="OPX1331" s="5"/>
      <c r="OPY1331" s="5"/>
      <c r="OPZ1331" s="5"/>
      <c r="OQA1331" s="5"/>
      <c r="OQB1331" s="5"/>
      <c r="OQC1331" s="5"/>
      <c r="OQD1331" s="5"/>
      <c r="OQE1331" s="5"/>
      <c r="OQF1331" s="5"/>
      <c r="OQG1331" s="5"/>
      <c r="OQH1331" s="5"/>
      <c r="OQI1331" s="5"/>
      <c r="OQJ1331" s="5"/>
      <c r="OQK1331" s="5"/>
      <c r="OQL1331" s="5"/>
      <c r="OQM1331" s="5"/>
      <c r="OQN1331" s="5"/>
      <c r="OQO1331" s="5"/>
      <c r="OQP1331" s="5"/>
      <c r="OQQ1331" s="5"/>
      <c r="OQR1331" s="5"/>
      <c r="OQS1331" s="5"/>
      <c r="OQT1331" s="5"/>
      <c r="OQU1331" s="5"/>
      <c r="OQV1331" s="5"/>
      <c r="OQW1331" s="5"/>
      <c r="OQX1331" s="5"/>
      <c r="OQY1331" s="5"/>
      <c r="OQZ1331" s="5"/>
      <c r="ORA1331" s="5"/>
      <c r="ORB1331" s="5"/>
      <c r="ORC1331" s="5"/>
      <c r="ORD1331" s="5"/>
      <c r="ORE1331" s="5"/>
      <c r="ORF1331" s="5"/>
      <c r="ORG1331" s="5"/>
      <c r="ORH1331" s="5"/>
      <c r="ORI1331" s="5"/>
      <c r="ORJ1331" s="5"/>
      <c r="ORK1331" s="5"/>
      <c r="ORL1331" s="5"/>
      <c r="ORM1331" s="5"/>
      <c r="ORN1331" s="5"/>
      <c r="ORO1331" s="5"/>
      <c r="ORP1331" s="5"/>
      <c r="ORQ1331" s="5"/>
      <c r="ORR1331" s="5"/>
      <c r="ORS1331" s="5"/>
      <c r="ORT1331" s="5"/>
      <c r="ORU1331" s="5"/>
      <c r="ORV1331" s="5"/>
      <c r="ORW1331" s="5"/>
      <c r="ORX1331" s="5"/>
      <c r="ORY1331" s="5"/>
      <c r="ORZ1331" s="5"/>
      <c r="OSA1331" s="5"/>
      <c r="OSB1331" s="5"/>
      <c r="OSC1331" s="5"/>
      <c r="OSD1331" s="5"/>
      <c r="OSE1331" s="5"/>
      <c r="OSF1331" s="5"/>
      <c r="OSG1331" s="5"/>
      <c r="OSH1331" s="5"/>
      <c r="OSI1331" s="5"/>
      <c r="OSJ1331" s="5"/>
      <c r="OSK1331" s="5"/>
      <c r="OSL1331" s="5"/>
      <c r="OSM1331" s="5"/>
      <c r="OSN1331" s="5"/>
      <c r="OSO1331" s="5"/>
      <c r="OSP1331" s="5"/>
      <c r="OSQ1331" s="5"/>
      <c r="OSR1331" s="5"/>
      <c r="OSS1331" s="5"/>
      <c r="OST1331" s="5"/>
      <c r="OSU1331" s="5"/>
      <c r="OSV1331" s="5"/>
      <c r="OSW1331" s="5"/>
      <c r="OSX1331" s="5"/>
      <c r="OSY1331" s="5"/>
      <c r="OSZ1331" s="5"/>
      <c r="OTA1331" s="5"/>
      <c r="OTB1331" s="5"/>
      <c r="OTC1331" s="5"/>
      <c r="OTD1331" s="5"/>
      <c r="OTE1331" s="5"/>
      <c r="OTF1331" s="5"/>
      <c r="OTG1331" s="5"/>
      <c r="OTH1331" s="5"/>
      <c r="OTI1331" s="5"/>
      <c r="OTJ1331" s="5"/>
      <c r="OTK1331" s="5"/>
      <c r="OTL1331" s="5"/>
      <c r="OTM1331" s="5"/>
      <c r="OTN1331" s="5"/>
      <c r="OTO1331" s="5"/>
      <c r="OTP1331" s="5"/>
      <c r="OTQ1331" s="5"/>
      <c r="OTR1331" s="5"/>
      <c r="OTS1331" s="5"/>
      <c r="OTT1331" s="5"/>
      <c r="OTU1331" s="5"/>
      <c r="OTV1331" s="5"/>
      <c r="OTW1331" s="5"/>
      <c r="OTX1331" s="5"/>
      <c r="OTY1331" s="5"/>
      <c r="OTZ1331" s="5"/>
      <c r="OUA1331" s="5"/>
      <c r="OUB1331" s="5"/>
      <c r="OUC1331" s="5"/>
      <c r="OUD1331" s="5"/>
      <c r="OUE1331" s="5"/>
      <c r="OUF1331" s="5"/>
      <c r="OUG1331" s="5"/>
      <c r="OUH1331" s="5"/>
      <c r="OUI1331" s="5"/>
      <c r="OUJ1331" s="5"/>
      <c r="OUK1331" s="5"/>
      <c r="OUL1331" s="5"/>
      <c r="OUM1331" s="5"/>
      <c r="OUN1331" s="5"/>
      <c r="OUO1331" s="5"/>
      <c r="OUP1331" s="5"/>
      <c r="OUQ1331" s="5"/>
      <c r="OUR1331" s="5"/>
      <c r="OUS1331" s="5"/>
      <c r="OUT1331" s="5"/>
      <c r="OUU1331" s="5"/>
      <c r="OUV1331" s="5"/>
      <c r="OUW1331" s="5"/>
      <c r="OUX1331" s="5"/>
      <c r="OUY1331" s="5"/>
      <c r="OUZ1331" s="5"/>
      <c r="OVA1331" s="5"/>
      <c r="OVB1331" s="5"/>
      <c r="OVC1331" s="5"/>
      <c r="OVD1331" s="5"/>
      <c r="OVE1331" s="5"/>
      <c r="OVF1331" s="5"/>
      <c r="OVG1331" s="5"/>
      <c r="OVH1331" s="5"/>
      <c r="OVI1331" s="5"/>
      <c r="OVJ1331" s="5"/>
      <c r="OVK1331" s="5"/>
      <c r="OVL1331" s="5"/>
      <c r="OVM1331" s="5"/>
      <c r="OVN1331" s="5"/>
      <c r="OVO1331" s="5"/>
      <c r="OVP1331" s="5"/>
      <c r="OVQ1331" s="5"/>
      <c r="OVR1331" s="5"/>
      <c r="OVS1331" s="5"/>
      <c r="OVT1331" s="5"/>
      <c r="OVU1331" s="5"/>
      <c r="OVV1331" s="5"/>
      <c r="OVW1331" s="5"/>
      <c r="OVX1331" s="5"/>
      <c r="OVY1331" s="5"/>
      <c r="OVZ1331" s="5"/>
      <c r="OWA1331" s="5"/>
      <c r="OWB1331" s="5"/>
      <c r="OWC1331" s="5"/>
      <c r="OWD1331" s="5"/>
      <c r="OWE1331" s="5"/>
      <c r="OWF1331" s="5"/>
      <c r="OWG1331" s="5"/>
      <c r="OWH1331" s="5"/>
      <c r="OWI1331" s="5"/>
      <c r="OWJ1331" s="5"/>
      <c r="OWK1331" s="5"/>
      <c r="OWL1331" s="5"/>
      <c r="OWM1331" s="5"/>
      <c r="OWN1331" s="5"/>
      <c r="OWO1331" s="5"/>
      <c r="OWP1331" s="5"/>
      <c r="OWQ1331" s="5"/>
      <c r="OWR1331" s="5"/>
      <c r="OWS1331" s="5"/>
      <c r="OWT1331" s="5"/>
      <c r="OWU1331" s="5"/>
      <c r="OWV1331" s="5"/>
      <c r="OWW1331" s="5"/>
      <c r="OWX1331" s="5"/>
      <c r="OWY1331" s="5"/>
      <c r="OWZ1331" s="5"/>
      <c r="OXA1331" s="5"/>
      <c r="OXB1331" s="5"/>
      <c r="OXC1331" s="5"/>
      <c r="OXD1331" s="5"/>
      <c r="OXE1331" s="5"/>
      <c r="OXF1331" s="5"/>
      <c r="OXG1331" s="5"/>
      <c r="OXH1331" s="5"/>
      <c r="OXI1331" s="5"/>
      <c r="OXJ1331" s="5"/>
      <c r="OXK1331" s="5"/>
      <c r="OXL1331" s="5"/>
      <c r="OXM1331" s="5"/>
      <c r="OXN1331" s="5"/>
      <c r="OXO1331" s="5"/>
      <c r="OXP1331" s="5"/>
      <c r="OXQ1331" s="5"/>
      <c r="OXR1331" s="5"/>
      <c r="OXS1331" s="5"/>
      <c r="OXT1331" s="5"/>
      <c r="OXU1331" s="5"/>
      <c r="OXV1331" s="5"/>
      <c r="OXW1331" s="5"/>
      <c r="OXX1331" s="5"/>
      <c r="OXY1331" s="5"/>
      <c r="OXZ1331" s="5"/>
      <c r="OYA1331" s="5"/>
      <c r="OYB1331" s="5"/>
      <c r="OYC1331" s="5"/>
      <c r="OYD1331" s="5"/>
      <c r="OYE1331" s="5"/>
      <c r="OYF1331" s="5"/>
      <c r="OYG1331" s="5"/>
      <c r="OYH1331" s="5"/>
      <c r="OYI1331" s="5"/>
      <c r="OYJ1331" s="5"/>
      <c r="OYK1331" s="5"/>
      <c r="OYL1331" s="5"/>
      <c r="OYM1331" s="5"/>
      <c r="OYN1331" s="5"/>
      <c r="OYO1331" s="5"/>
      <c r="OYP1331" s="5"/>
      <c r="OYQ1331" s="5"/>
      <c r="OYR1331" s="5"/>
      <c r="OYS1331" s="5"/>
      <c r="OYT1331" s="5"/>
      <c r="OYU1331" s="5"/>
      <c r="OYV1331" s="5"/>
      <c r="OYW1331" s="5"/>
      <c r="OYX1331" s="5"/>
      <c r="OYY1331" s="5"/>
      <c r="OYZ1331" s="5"/>
      <c r="OZA1331" s="5"/>
      <c r="OZB1331" s="5"/>
      <c r="OZC1331" s="5"/>
      <c r="OZD1331" s="5"/>
      <c r="OZE1331" s="5"/>
      <c r="OZF1331" s="5"/>
      <c r="OZG1331" s="5"/>
      <c r="OZH1331" s="5"/>
      <c r="OZI1331" s="5"/>
      <c r="OZJ1331" s="5"/>
      <c r="OZK1331" s="5"/>
      <c r="OZL1331" s="5"/>
      <c r="OZM1331" s="5"/>
      <c r="OZN1331" s="5"/>
      <c r="OZO1331" s="5"/>
      <c r="OZP1331" s="5"/>
      <c r="OZQ1331" s="5"/>
      <c r="OZR1331" s="5"/>
      <c r="OZS1331" s="5"/>
      <c r="OZT1331" s="5"/>
      <c r="OZU1331" s="5"/>
      <c r="OZV1331" s="5"/>
      <c r="OZW1331" s="5"/>
      <c r="OZX1331" s="5"/>
      <c r="OZY1331" s="5"/>
      <c r="OZZ1331" s="5"/>
      <c r="PAA1331" s="5"/>
      <c r="PAB1331" s="5"/>
      <c r="PAC1331" s="5"/>
      <c r="PAD1331" s="5"/>
      <c r="PAE1331" s="5"/>
      <c r="PAF1331" s="5"/>
      <c r="PAG1331" s="5"/>
      <c r="PAH1331" s="5"/>
      <c r="PAI1331" s="5"/>
      <c r="PAJ1331" s="5"/>
      <c r="PAK1331" s="5"/>
      <c r="PAL1331" s="5"/>
      <c r="PAM1331" s="5"/>
      <c r="PAN1331" s="5"/>
      <c r="PAO1331" s="5"/>
      <c r="PAP1331" s="5"/>
      <c r="PAQ1331" s="5"/>
      <c r="PAR1331" s="5"/>
      <c r="PAS1331" s="5"/>
      <c r="PAT1331" s="5"/>
      <c r="PAU1331" s="5"/>
      <c r="PAV1331" s="5"/>
      <c r="PAW1331" s="5"/>
      <c r="PAX1331" s="5"/>
      <c r="PAY1331" s="5"/>
      <c r="PAZ1331" s="5"/>
      <c r="PBA1331" s="5"/>
      <c r="PBB1331" s="5"/>
      <c r="PBC1331" s="5"/>
      <c r="PBD1331" s="5"/>
      <c r="PBE1331" s="5"/>
      <c r="PBF1331" s="5"/>
      <c r="PBG1331" s="5"/>
      <c r="PBH1331" s="5"/>
      <c r="PBI1331" s="5"/>
      <c r="PBJ1331" s="5"/>
      <c r="PBK1331" s="5"/>
      <c r="PBL1331" s="5"/>
      <c r="PBM1331" s="5"/>
      <c r="PBN1331" s="5"/>
      <c r="PBO1331" s="5"/>
      <c r="PBP1331" s="5"/>
      <c r="PBQ1331" s="5"/>
      <c r="PBR1331" s="5"/>
      <c r="PBS1331" s="5"/>
      <c r="PBT1331" s="5"/>
      <c r="PBU1331" s="5"/>
      <c r="PBV1331" s="5"/>
      <c r="PBW1331" s="5"/>
      <c r="PBX1331" s="5"/>
      <c r="PBY1331" s="5"/>
      <c r="PBZ1331" s="5"/>
      <c r="PCA1331" s="5"/>
      <c r="PCB1331" s="5"/>
      <c r="PCC1331" s="5"/>
      <c r="PCD1331" s="5"/>
      <c r="PCE1331" s="5"/>
      <c r="PCF1331" s="5"/>
      <c r="PCG1331" s="5"/>
      <c r="PCH1331" s="5"/>
      <c r="PCI1331" s="5"/>
      <c r="PCJ1331" s="5"/>
      <c r="PCK1331" s="5"/>
      <c r="PCL1331" s="5"/>
      <c r="PCM1331" s="5"/>
      <c r="PCN1331" s="5"/>
      <c r="PCO1331" s="5"/>
      <c r="PCP1331" s="5"/>
      <c r="PCQ1331" s="5"/>
      <c r="PCR1331" s="5"/>
      <c r="PCS1331" s="5"/>
      <c r="PCT1331" s="5"/>
      <c r="PCU1331" s="5"/>
      <c r="PCV1331" s="5"/>
      <c r="PCW1331" s="5"/>
      <c r="PCX1331" s="5"/>
      <c r="PCY1331" s="5"/>
      <c r="PCZ1331" s="5"/>
      <c r="PDA1331" s="5"/>
      <c r="PDB1331" s="5"/>
      <c r="PDC1331" s="5"/>
      <c r="PDD1331" s="5"/>
      <c r="PDE1331" s="5"/>
      <c r="PDF1331" s="5"/>
      <c r="PDG1331" s="5"/>
      <c r="PDH1331" s="5"/>
      <c r="PDI1331" s="5"/>
      <c r="PDJ1331" s="5"/>
      <c r="PDK1331" s="5"/>
      <c r="PDL1331" s="5"/>
      <c r="PDM1331" s="5"/>
      <c r="PDN1331" s="5"/>
      <c r="PDO1331" s="5"/>
      <c r="PDP1331" s="5"/>
      <c r="PDQ1331" s="5"/>
      <c r="PDR1331" s="5"/>
      <c r="PDS1331" s="5"/>
      <c r="PDT1331" s="5"/>
      <c r="PDU1331" s="5"/>
      <c r="PDV1331" s="5"/>
      <c r="PDW1331" s="5"/>
      <c r="PDX1331" s="5"/>
      <c r="PDY1331" s="5"/>
      <c r="PDZ1331" s="5"/>
      <c r="PEA1331" s="5"/>
      <c r="PEB1331" s="5"/>
      <c r="PEC1331" s="5"/>
      <c r="PED1331" s="5"/>
      <c r="PEE1331" s="5"/>
      <c r="PEF1331" s="5"/>
      <c r="PEG1331" s="5"/>
      <c r="PEH1331" s="5"/>
      <c r="PEI1331" s="5"/>
      <c r="PEJ1331" s="5"/>
      <c r="PEK1331" s="5"/>
      <c r="PEL1331" s="5"/>
      <c r="PEM1331" s="5"/>
      <c r="PEN1331" s="5"/>
      <c r="PEO1331" s="5"/>
      <c r="PEP1331" s="5"/>
      <c r="PEQ1331" s="5"/>
      <c r="PER1331" s="5"/>
      <c r="PES1331" s="5"/>
      <c r="PET1331" s="5"/>
      <c r="PEU1331" s="5"/>
      <c r="PEV1331" s="5"/>
      <c r="PEW1331" s="5"/>
      <c r="PEX1331" s="5"/>
      <c r="PEY1331" s="5"/>
      <c r="PEZ1331" s="5"/>
      <c r="PFA1331" s="5"/>
      <c r="PFB1331" s="5"/>
      <c r="PFC1331" s="5"/>
      <c r="PFD1331" s="5"/>
      <c r="PFE1331" s="5"/>
      <c r="PFF1331" s="5"/>
      <c r="PFG1331" s="5"/>
      <c r="PFH1331" s="5"/>
      <c r="PFI1331" s="5"/>
      <c r="PFJ1331" s="5"/>
      <c r="PFK1331" s="5"/>
      <c r="PFL1331" s="5"/>
      <c r="PFM1331" s="5"/>
      <c r="PFN1331" s="5"/>
      <c r="PFO1331" s="5"/>
      <c r="PFP1331" s="5"/>
      <c r="PFQ1331" s="5"/>
      <c r="PFR1331" s="5"/>
      <c r="PFS1331" s="5"/>
      <c r="PFT1331" s="5"/>
      <c r="PFU1331" s="5"/>
      <c r="PFV1331" s="5"/>
      <c r="PFW1331" s="5"/>
      <c r="PFX1331" s="5"/>
      <c r="PFY1331" s="5"/>
      <c r="PFZ1331" s="5"/>
      <c r="PGA1331" s="5"/>
      <c r="PGB1331" s="5"/>
      <c r="PGC1331" s="5"/>
      <c r="PGD1331" s="5"/>
      <c r="PGE1331" s="5"/>
      <c r="PGF1331" s="5"/>
      <c r="PGG1331" s="5"/>
      <c r="PGH1331" s="5"/>
      <c r="PGI1331" s="5"/>
      <c r="PGJ1331" s="5"/>
      <c r="PGK1331" s="5"/>
      <c r="PGL1331" s="5"/>
      <c r="PGM1331" s="5"/>
      <c r="PGN1331" s="5"/>
      <c r="PGO1331" s="5"/>
      <c r="PGP1331" s="5"/>
      <c r="PGQ1331" s="5"/>
      <c r="PGR1331" s="5"/>
      <c r="PGS1331" s="5"/>
      <c r="PGT1331" s="5"/>
      <c r="PGU1331" s="5"/>
      <c r="PGV1331" s="5"/>
      <c r="PGW1331" s="5"/>
      <c r="PGX1331" s="5"/>
      <c r="PGY1331" s="5"/>
      <c r="PGZ1331" s="5"/>
      <c r="PHA1331" s="5"/>
      <c r="PHB1331" s="5"/>
      <c r="PHC1331" s="5"/>
      <c r="PHD1331" s="5"/>
      <c r="PHE1331" s="5"/>
      <c r="PHF1331" s="5"/>
      <c r="PHG1331" s="5"/>
      <c r="PHH1331" s="5"/>
      <c r="PHI1331" s="5"/>
      <c r="PHJ1331" s="5"/>
      <c r="PHK1331" s="5"/>
      <c r="PHL1331" s="5"/>
      <c r="PHM1331" s="5"/>
      <c r="PHN1331" s="5"/>
      <c r="PHO1331" s="5"/>
      <c r="PHP1331" s="5"/>
      <c r="PHQ1331" s="5"/>
      <c r="PHR1331" s="5"/>
      <c r="PHS1331" s="5"/>
      <c r="PHT1331" s="5"/>
      <c r="PHU1331" s="5"/>
      <c r="PHV1331" s="5"/>
      <c r="PHW1331" s="5"/>
      <c r="PHX1331" s="5"/>
      <c r="PHY1331" s="5"/>
      <c r="PHZ1331" s="5"/>
      <c r="PIA1331" s="5"/>
      <c r="PIB1331" s="5"/>
      <c r="PIC1331" s="5"/>
      <c r="PID1331" s="5"/>
      <c r="PIE1331" s="5"/>
      <c r="PIF1331" s="5"/>
      <c r="PIG1331" s="5"/>
      <c r="PIH1331" s="5"/>
      <c r="PII1331" s="5"/>
      <c r="PIJ1331" s="5"/>
      <c r="PIK1331" s="5"/>
      <c r="PIL1331" s="5"/>
      <c r="PIM1331" s="5"/>
      <c r="PIN1331" s="5"/>
      <c r="PIO1331" s="5"/>
      <c r="PIP1331" s="5"/>
      <c r="PIQ1331" s="5"/>
      <c r="PIR1331" s="5"/>
      <c r="PIS1331" s="5"/>
      <c r="PIT1331" s="5"/>
      <c r="PIU1331" s="5"/>
      <c r="PIV1331" s="5"/>
      <c r="PIW1331" s="5"/>
      <c r="PIX1331" s="5"/>
      <c r="PIY1331" s="5"/>
      <c r="PIZ1331" s="5"/>
      <c r="PJA1331" s="5"/>
      <c r="PJB1331" s="5"/>
      <c r="PJC1331" s="5"/>
      <c r="PJD1331" s="5"/>
      <c r="PJE1331" s="5"/>
      <c r="PJF1331" s="5"/>
      <c r="PJG1331" s="5"/>
      <c r="PJH1331" s="5"/>
      <c r="PJI1331" s="5"/>
      <c r="PJJ1331" s="5"/>
      <c r="PJK1331" s="5"/>
      <c r="PJL1331" s="5"/>
      <c r="PJM1331" s="5"/>
      <c r="PJN1331" s="5"/>
      <c r="PJO1331" s="5"/>
      <c r="PJP1331" s="5"/>
      <c r="PJQ1331" s="5"/>
      <c r="PJR1331" s="5"/>
      <c r="PJS1331" s="5"/>
      <c r="PJT1331" s="5"/>
      <c r="PJU1331" s="5"/>
      <c r="PJV1331" s="5"/>
      <c r="PJW1331" s="5"/>
      <c r="PJX1331" s="5"/>
      <c r="PJY1331" s="5"/>
      <c r="PJZ1331" s="5"/>
      <c r="PKA1331" s="5"/>
      <c r="PKB1331" s="5"/>
      <c r="PKC1331" s="5"/>
      <c r="PKD1331" s="5"/>
      <c r="PKE1331" s="5"/>
      <c r="PKF1331" s="5"/>
      <c r="PKG1331" s="5"/>
      <c r="PKH1331" s="5"/>
      <c r="PKI1331" s="5"/>
      <c r="PKJ1331" s="5"/>
      <c r="PKK1331" s="5"/>
      <c r="PKL1331" s="5"/>
      <c r="PKM1331" s="5"/>
      <c r="PKN1331" s="5"/>
      <c r="PKO1331" s="5"/>
      <c r="PKP1331" s="5"/>
      <c r="PKQ1331" s="5"/>
      <c r="PKR1331" s="5"/>
      <c r="PKS1331" s="5"/>
      <c r="PKT1331" s="5"/>
      <c r="PKU1331" s="5"/>
      <c r="PKV1331" s="5"/>
      <c r="PKW1331" s="5"/>
      <c r="PKX1331" s="5"/>
      <c r="PKY1331" s="5"/>
      <c r="PKZ1331" s="5"/>
      <c r="PLA1331" s="5"/>
      <c r="PLB1331" s="5"/>
      <c r="PLC1331" s="5"/>
      <c r="PLD1331" s="5"/>
      <c r="PLE1331" s="5"/>
      <c r="PLF1331" s="5"/>
      <c r="PLG1331" s="5"/>
      <c r="PLH1331" s="5"/>
      <c r="PLI1331" s="5"/>
      <c r="PLJ1331" s="5"/>
      <c r="PLK1331" s="5"/>
      <c r="PLL1331" s="5"/>
      <c r="PLM1331" s="5"/>
      <c r="PLN1331" s="5"/>
      <c r="PLO1331" s="5"/>
      <c r="PLP1331" s="5"/>
      <c r="PLQ1331" s="5"/>
      <c r="PLR1331" s="5"/>
      <c r="PLS1331" s="5"/>
      <c r="PLT1331" s="5"/>
      <c r="PLU1331" s="5"/>
      <c r="PLV1331" s="5"/>
      <c r="PLW1331" s="5"/>
      <c r="PLX1331" s="5"/>
      <c r="PLY1331" s="5"/>
      <c r="PLZ1331" s="5"/>
      <c r="PMA1331" s="5"/>
      <c r="PMB1331" s="5"/>
      <c r="PMC1331" s="5"/>
      <c r="PMD1331" s="5"/>
      <c r="PME1331" s="5"/>
      <c r="PMF1331" s="5"/>
      <c r="PMG1331" s="5"/>
      <c r="PMH1331" s="5"/>
      <c r="PMI1331" s="5"/>
      <c r="PMJ1331" s="5"/>
      <c r="PMK1331" s="5"/>
      <c r="PML1331" s="5"/>
      <c r="PMM1331" s="5"/>
      <c r="PMN1331" s="5"/>
      <c r="PMO1331" s="5"/>
      <c r="PMP1331" s="5"/>
      <c r="PMQ1331" s="5"/>
      <c r="PMR1331" s="5"/>
      <c r="PMS1331" s="5"/>
      <c r="PMT1331" s="5"/>
      <c r="PMU1331" s="5"/>
      <c r="PMV1331" s="5"/>
      <c r="PMW1331" s="5"/>
      <c r="PMX1331" s="5"/>
      <c r="PMY1331" s="5"/>
      <c r="PMZ1331" s="5"/>
      <c r="PNA1331" s="5"/>
      <c r="PNB1331" s="5"/>
      <c r="PNC1331" s="5"/>
      <c r="PND1331" s="5"/>
      <c r="PNE1331" s="5"/>
      <c r="PNF1331" s="5"/>
      <c r="PNG1331" s="5"/>
      <c r="PNH1331" s="5"/>
      <c r="PNI1331" s="5"/>
      <c r="PNJ1331" s="5"/>
      <c r="PNK1331" s="5"/>
      <c r="PNL1331" s="5"/>
      <c r="PNM1331" s="5"/>
      <c r="PNN1331" s="5"/>
      <c r="PNO1331" s="5"/>
      <c r="PNP1331" s="5"/>
      <c r="PNQ1331" s="5"/>
      <c r="PNR1331" s="5"/>
      <c r="PNS1331" s="5"/>
      <c r="PNT1331" s="5"/>
      <c r="PNU1331" s="5"/>
      <c r="PNV1331" s="5"/>
      <c r="PNW1331" s="5"/>
      <c r="PNX1331" s="5"/>
      <c r="PNY1331" s="5"/>
      <c r="PNZ1331" s="5"/>
      <c r="POA1331" s="5"/>
      <c r="POB1331" s="5"/>
      <c r="POC1331" s="5"/>
      <c r="POD1331" s="5"/>
      <c r="POE1331" s="5"/>
      <c r="POF1331" s="5"/>
      <c r="POG1331" s="5"/>
      <c r="POH1331" s="5"/>
      <c r="POI1331" s="5"/>
      <c r="POJ1331" s="5"/>
      <c r="POK1331" s="5"/>
      <c r="POL1331" s="5"/>
      <c r="POM1331" s="5"/>
      <c r="PON1331" s="5"/>
      <c r="POO1331" s="5"/>
      <c r="POP1331" s="5"/>
      <c r="POQ1331" s="5"/>
      <c r="POR1331" s="5"/>
      <c r="POS1331" s="5"/>
      <c r="POT1331" s="5"/>
      <c r="POU1331" s="5"/>
      <c r="POV1331" s="5"/>
      <c r="POW1331" s="5"/>
      <c r="POX1331" s="5"/>
      <c r="POY1331" s="5"/>
      <c r="POZ1331" s="5"/>
      <c r="PPA1331" s="5"/>
      <c r="PPB1331" s="5"/>
      <c r="PPC1331" s="5"/>
      <c r="PPD1331" s="5"/>
      <c r="PPE1331" s="5"/>
      <c r="PPF1331" s="5"/>
      <c r="PPG1331" s="5"/>
      <c r="PPH1331" s="5"/>
      <c r="PPI1331" s="5"/>
      <c r="PPJ1331" s="5"/>
      <c r="PPK1331" s="5"/>
      <c r="PPL1331" s="5"/>
      <c r="PPM1331" s="5"/>
      <c r="PPN1331" s="5"/>
      <c r="PPO1331" s="5"/>
      <c r="PPP1331" s="5"/>
      <c r="PPQ1331" s="5"/>
      <c r="PPR1331" s="5"/>
      <c r="PPS1331" s="5"/>
      <c r="PPT1331" s="5"/>
      <c r="PPU1331" s="5"/>
      <c r="PPV1331" s="5"/>
      <c r="PPW1331" s="5"/>
      <c r="PPX1331" s="5"/>
      <c r="PPY1331" s="5"/>
      <c r="PPZ1331" s="5"/>
      <c r="PQA1331" s="5"/>
      <c r="PQB1331" s="5"/>
      <c r="PQC1331" s="5"/>
      <c r="PQD1331" s="5"/>
      <c r="PQE1331" s="5"/>
      <c r="PQF1331" s="5"/>
      <c r="PQG1331" s="5"/>
      <c r="PQH1331" s="5"/>
      <c r="PQI1331" s="5"/>
      <c r="PQJ1331" s="5"/>
      <c r="PQK1331" s="5"/>
      <c r="PQL1331" s="5"/>
      <c r="PQM1331" s="5"/>
      <c r="PQN1331" s="5"/>
      <c r="PQO1331" s="5"/>
      <c r="PQP1331" s="5"/>
      <c r="PQQ1331" s="5"/>
      <c r="PQR1331" s="5"/>
      <c r="PQS1331" s="5"/>
      <c r="PQT1331" s="5"/>
      <c r="PQU1331" s="5"/>
      <c r="PQV1331" s="5"/>
      <c r="PQW1331" s="5"/>
      <c r="PQX1331" s="5"/>
      <c r="PQY1331" s="5"/>
      <c r="PQZ1331" s="5"/>
      <c r="PRA1331" s="5"/>
      <c r="PRB1331" s="5"/>
      <c r="PRC1331" s="5"/>
      <c r="PRD1331" s="5"/>
      <c r="PRE1331" s="5"/>
      <c r="PRF1331" s="5"/>
      <c r="PRG1331" s="5"/>
      <c r="PRH1331" s="5"/>
      <c r="PRI1331" s="5"/>
      <c r="PRJ1331" s="5"/>
      <c r="PRK1331" s="5"/>
      <c r="PRL1331" s="5"/>
      <c r="PRM1331" s="5"/>
      <c r="PRN1331" s="5"/>
      <c r="PRO1331" s="5"/>
      <c r="PRP1331" s="5"/>
      <c r="PRQ1331" s="5"/>
      <c r="PRR1331" s="5"/>
      <c r="PRS1331" s="5"/>
      <c r="PRT1331" s="5"/>
      <c r="PRU1331" s="5"/>
      <c r="PRV1331" s="5"/>
      <c r="PRW1331" s="5"/>
      <c r="PRX1331" s="5"/>
      <c r="PRY1331" s="5"/>
      <c r="PRZ1331" s="5"/>
      <c r="PSA1331" s="5"/>
      <c r="PSB1331" s="5"/>
      <c r="PSC1331" s="5"/>
      <c r="PSD1331" s="5"/>
      <c r="PSE1331" s="5"/>
      <c r="PSF1331" s="5"/>
      <c r="PSG1331" s="5"/>
      <c r="PSH1331" s="5"/>
      <c r="PSI1331" s="5"/>
      <c r="PSJ1331" s="5"/>
      <c r="PSK1331" s="5"/>
      <c r="PSL1331" s="5"/>
      <c r="PSM1331" s="5"/>
      <c r="PSN1331" s="5"/>
      <c r="PSO1331" s="5"/>
      <c r="PSP1331" s="5"/>
      <c r="PSQ1331" s="5"/>
      <c r="PSR1331" s="5"/>
      <c r="PSS1331" s="5"/>
      <c r="PST1331" s="5"/>
      <c r="PSU1331" s="5"/>
      <c r="PSV1331" s="5"/>
      <c r="PSW1331" s="5"/>
      <c r="PSX1331" s="5"/>
      <c r="PSY1331" s="5"/>
      <c r="PSZ1331" s="5"/>
      <c r="PTA1331" s="5"/>
      <c r="PTB1331" s="5"/>
      <c r="PTC1331" s="5"/>
      <c r="PTD1331" s="5"/>
      <c r="PTE1331" s="5"/>
      <c r="PTF1331" s="5"/>
      <c r="PTG1331" s="5"/>
      <c r="PTH1331" s="5"/>
      <c r="PTI1331" s="5"/>
      <c r="PTJ1331" s="5"/>
      <c r="PTK1331" s="5"/>
      <c r="PTL1331" s="5"/>
      <c r="PTM1331" s="5"/>
      <c r="PTN1331" s="5"/>
      <c r="PTO1331" s="5"/>
      <c r="PTP1331" s="5"/>
      <c r="PTQ1331" s="5"/>
      <c r="PTR1331" s="5"/>
      <c r="PTS1331" s="5"/>
      <c r="PTT1331" s="5"/>
      <c r="PTU1331" s="5"/>
      <c r="PTV1331" s="5"/>
      <c r="PTW1331" s="5"/>
      <c r="PTX1331" s="5"/>
      <c r="PTY1331" s="5"/>
      <c r="PTZ1331" s="5"/>
      <c r="PUA1331" s="5"/>
      <c r="PUB1331" s="5"/>
      <c r="PUC1331" s="5"/>
      <c r="PUD1331" s="5"/>
      <c r="PUE1331" s="5"/>
      <c r="PUF1331" s="5"/>
      <c r="PUG1331" s="5"/>
      <c r="PUH1331" s="5"/>
      <c r="PUI1331" s="5"/>
      <c r="PUJ1331" s="5"/>
      <c r="PUK1331" s="5"/>
      <c r="PUL1331" s="5"/>
      <c r="PUM1331" s="5"/>
      <c r="PUN1331" s="5"/>
      <c r="PUO1331" s="5"/>
      <c r="PUP1331" s="5"/>
      <c r="PUQ1331" s="5"/>
      <c r="PUR1331" s="5"/>
      <c r="PUS1331" s="5"/>
      <c r="PUT1331" s="5"/>
      <c r="PUU1331" s="5"/>
      <c r="PUV1331" s="5"/>
      <c r="PUW1331" s="5"/>
      <c r="PUX1331" s="5"/>
      <c r="PUY1331" s="5"/>
      <c r="PUZ1331" s="5"/>
      <c r="PVA1331" s="5"/>
      <c r="PVB1331" s="5"/>
      <c r="PVC1331" s="5"/>
      <c r="PVD1331" s="5"/>
      <c r="PVE1331" s="5"/>
      <c r="PVF1331" s="5"/>
      <c r="PVG1331" s="5"/>
      <c r="PVH1331" s="5"/>
      <c r="PVI1331" s="5"/>
      <c r="PVJ1331" s="5"/>
      <c r="PVK1331" s="5"/>
      <c r="PVL1331" s="5"/>
      <c r="PVM1331" s="5"/>
      <c r="PVN1331" s="5"/>
      <c r="PVO1331" s="5"/>
      <c r="PVP1331" s="5"/>
      <c r="PVQ1331" s="5"/>
      <c r="PVR1331" s="5"/>
      <c r="PVS1331" s="5"/>
      <c r="PVT1331" s="5"/>
      <c r="PVU1331" s="5"/>
      <c r="PVV1331" s="5"/>
      <c r="PVW1331" s="5"/>
      <c r="PVX1331" s="5"/>
      <c r="PVY1331" s="5"/>
      <c r="PVZ1331" s="5"/>
      <c r="PWA1331" s="5"/>
      <c r="PWB1331" s="5"/>
      <c r="PWC1331" s="5"/>
      <c r="PWD1331" s="5"/>
      <c r="PWE1331" s="5"/>
      <c r="PWF1331" s="5"/>
      <c r="PWG1331" s="5"/>
      <c r="PWH1331" s="5"/>
      <c r="PWI1331" s="5"/>
      <c r="PWJ1331" s="5"/>
      <c r="PWK1331" s="5"/>
      <c r="PWL1331" s="5"/>
      <c r="PWM1331" s="5"/>
      <c r="PWN1331" s="5"/>
      <c r="PWO1331" s="5"/>
      <c r="PWP1331" s="5"/>
      <c r="PWQ1331" s="5"/>
      <c r="PWR1331" s="5"/>
      <c r="PWS1331" s="5"/>
      <c r="PWT1331" s="5"/>
      <c r="PWU1331" s="5"/>
      <c r="PWV1331" s="5"/>
      <c r="PWW1331" s="5"/>
      <c r="PWX1331" s="5"/>
      <c r="PWY1331" s="5"/>
      <c r="PWZ1331" s="5"/>
      <c r="PXA1331" s="5"/>
      <c r="PXB1331" s="5"/>
      <c r="PXC1331" s="5"/>
      <c r="PXD1331" s="5"/>
      <c r="PXE1331" s="5"/>
      <c r="PXF1331" s="5"/>
      <c r="PXG1331" s="5"/>
      <c r="PXH1331" s="5"/>
      <c r="PXI1331" s="5"/>
      <c r="PXJ1331" s="5"/>
      <c r="PXK1331" s="5"/>
      <c r="PXL1331" s="5"/>
      <c r="PXM1331" s="5"/>
      <c r="PXN1331" s="5"/>
      <c r="PXO1331" s="5"/>
      <c r="PXP1331" s="5"/>
      <c r="PXQ1331" s="5"/>
      <c r="PXR1331" s="5"/>
      <c r="PXS1331" s="5"/>
      <c r="PXT1331" s="5"/>
      <c r="PXU1331" s="5"/>
      <c r="PXV1331" s="5"/>
      <c r="PXW1331" s="5"/>
      <c r="PXX1331" s="5"/>
      <c r="PXY1331" s="5"/>
      <c r="PXZ1331" s="5"/>
      <c r="PYA1331" s="5"/>
      <c r="PYB1331" s="5"/>
      <c r="PYC1331" s="5"/>
      <c r="PYD1331" s="5"/>
      <c r="PYE1331" s="5"/>
      <c r="PYF1331" s="5"/>
      <c r="PYG1331" s="5"/>
      <c r="PYH1331" s="5"/>
      <c r="PYI1331" s="5"/>
      <c r="PYJ1331" s="5"/>
      <c r="PYK1331" s="5"/>
      <c r="PYL1331" s="5"/>
      <c r="PYM1331" s="5"/>
      <c r="PYN1331" s="5"/>
      <c r="PYO1331" s="5"/>
      <c r="PYP1331" s="5"/>
      <c r="PYQ1331" s="5"/>
      <c r="PYR1331" s="5"/>
      <c r="PYS1331" s="5"/>
      <c r="PYT1331" s="5"/>
      <c r="PYU1331" s="5"/>
      <c r="PYV1331" s="5"/>
      <c r="PYW1331" s="5"/>
      <c r="PYX1331" s="5"/>
      <c r="PYY1331" s="5"/>
      <c r="PYZ1331" s="5"/>
      <c r="PZA1331" s="5"/>
      <c r="PZB1331" s="5"/>
      <c r="PZC1331" s="5"/>
      <c r="PZD1331" s="5"/>
      <c r="PZE1331" s="5"/>
      <c r="PZF1331" s="5"/>
      <c r="PZG1331" s="5"/>
      <c r="PZH1331" s="5"/>
      <c r="PZI1331" s="5"/>
      <c r="PZJ1331" s="5"/>
      <c r="PZK1331" s="5"/>
      <c r="PZL1331" s="5"/>
      <c r="PZM1331" s="5"/>
      <c r="PZN1331" s="5"/>
      <c r="PZO1331" s="5"/>
      <c r="PZP1331" s="5"/>
      <c r="PZQ1331" s="5"/>
      <c r="PZR1331" s="5"/>
      <c r="PZS1331" s="5"/>
      <c r="PZT1331" s="5"/>
      <c r="PZU1331" s="5"/>
      <c r="PZV1331" s="5"/>
      <c r="PZW1331" s="5"/>
      <c r="PZX1331" s="5"/>
      <c r="PZY1331" s="5"/>
      <c r="PZZ1331" s="5"/>
      <c r="QAA1331" s="5"/>
      <c r="QAB1331" s="5"/>
      <c r="QAC1331" s="5"/>
      <c r="QAD1331" s="5"/>
      <c r="QAE1331" s="5"/>
      <c r="QAF1331" s="5"/>
      <c r="QAG1331" s="5"/>
      <c r="QAH1331" s="5"/>
      <c r="QAI1331" s="5"/>
      <c r="QAJ1331" s="5"/>
      <c r="QAK1331" s="5"/>
      <c r="QAL1331" s="5"/>
      <c r="QAM1331" s="5"/>
      <c r="QAN1331" s="5"/>
      <c r="QAO1331" s="5"/>
      <c r="QAP1331" s="5"/>
      <c r="QAQ1331" s="5"/>
      <c r="QAR1331" s="5"/>
      <c r="QAS1331" s="5"/>
      <c r="QAT1331" s="5"/>
      <c r="QAU1331" s="5"/>
      <c r="QAV1331" s="5"/>
      <c r="QAW1331" s="5"/>
      <c r="QAX1331" s="5"/>
      <c r="QAY1331" s="5"/>
      <c r="QAZ1331" s="5"/>
      <c r="QBA1331" s="5"/>
      <c r="QBB1331" s="5"/>
      <c r="QBC1331" s="5"/>
      <c r="QBD1331" s="5"/>
      <c r="QBE1331" s="5"/>
      <c r="QBF1331" s="5"/>
      <c r="QBG1331" s="5"/>
      <c r="QBH1331" s="5"/>
      <c r="QBI1331" s="5"/>
      <c r="QBJ1331" s="5"/>
      <c r="QBK1331" s="5"/>
      <c r="QBL1331" s="5"/>
      <c r="QBM1331" s="5"/>
      <c r="QBN1331" s="5"/>
      <c r="QBO1331" s="5"/>
      <c r="QBP1331" s="5"/>
      <c r="QBQ1331" s="5"/>
      <c r="QBR1331" s="5"/>
      <c r="QBS1331" s="5"/>
      <c r="QBT1331" s="5"/>
      <c r="QBU1331" s="5"/>
      <c r="QBV1331" s="5"/>
      <c r="QBW1331" s="5"/>
      <c r="QBX1331" s="5"/>
      <c r="QBY1331" s="5"/>
      <c r="QBZ1331" s="5"/>
      <c r="QCA1331" s="5"/>
      <c r="QCB1331" s="5"/>
      <c r="QCC1331" s="5"/>
      <c r="QCD1331" s="5"/>
      <c r="QCE1331" s="5"/>
      <c r="QCF1331" s="5"/>
      <c r="QCG1331" s="5"/>
      <c r="QCH1331" s="5"/>
      <c r="QCI1331" s="5"/>
      <c r="QCJ1331" s="5"/>
      <c r="QCK1331" s="5"/>
      <c r="QCL1331" s="5"/>
      <c r="QCM1331" s="5"/>
      <c r="QCN1331" s="5"/>
      <c r="QCO1331" s="5"/>
      <c r="QCP1331" s="5"/>
      <c r="QCQ1331" s="5"/>
      <c r="QCR1331" s="5"/>
      <c r="QCS1331" s="5"/>
      <c r="QCT1331" s="5"/>
      <c r="QCU1331" s="5"/>
      <c r="QCV1331" s="5"/>
      <c r="QCW1331" s="5"/>
      <c r="QCX1331" s="5"/>
      <c r="QCY1331" s="5"/>
      <c r="QCZ1331" s="5"/>
      <c r="QDA1331" s="5"/>
      <c r="QDB1331" s="5"/>
      <c r="QDC1331" s="5"/>
      <c r="QDD1331" s="5"/>
      <c r="QDE1331" s="5"/>
      <c r="QDF1331" s="5"/>
      <c r="QDG1331" s="5"/>
      <c r="QDH1331" s="5"/>
      <c r="QDI1331" s="5"/>
      <c r="QDJ1331" s="5"/>
      <c r="QDK1331" s="5"/>
      <c r="QDL1331" s="5"/>
      <c r="QDM1331" s="5"/>
      <c r="QDN1331" s="5"/>
      <c r="QDO1331" s="5"/>
      <c r="QDP1331" s="5"/>
      <c r="QDQ1331" s="5"/>
      <c r="QDR1331" s="5"/>
      <c r="QDS1331" s="5"/>
      <c r="QDT1331" s="5"/>
      <c r="QDU1331" s="5"/>
      <c r="QDV1331" s="5"/>
      <c r="QDW1331" s="5"/>
      <c r="QDX1331" s="5"/>
      <c r="QDY1331" s="5"/>
      <c r="QDZ1331" s="5"/>
      <c r="QEA1331" s="5"/>
      <c r="QEB1331" s="5"/>
      <c r="QEC1331" s="5"/>
      <c r="QED1331" s="5"/>
      <c r="QEE1331" s="5"/>
      <c r="QEF1331" s="5"/>
      <c r="QEG1331" s="5"/>
      <c r="QEH1331" s="5"/>
      <c r="QEI1331" s="5"/>
      <c r="QEJ1331" s="5"/>
      <c r="QEK1331" s="5"/>
      <c r="QEL1331" s="5"/>
      <c r="QEM1331" s="5"/>
      <c r="QEN1331" s="5"/>
      <c r="QEO1331" s="5"/>
      <c r="QEP1331" s="5"/>
      <c r="QEQ1331" s="5"/>
      <c r="QER1331" s="5"/>
      <c r="QES1331" s="5"/>
      <c r="QET1331" s="5"/>
      <c r="QEU1331" s="5"/>
      <c r="QEV1331" s="5"/>
      <c r="QEW1331" s="5"/>
      <c r="QEX1331" s="5"/>
      <c r="QEY1331" s="5"/>
      <c r="QEZ1331" s="5"/>
      <c r="QFA1331" s="5"/>
      <c r="QFB1331" s="5"/>
      <c r="QFC1331" s="5"/>
      <c r="QFD1331" s="5"/>
      <c r="QFE1331" s="5"/>
      <c r="QFF1331" s="5"/>
      <c r="QFG1331" s="5"/>
      <c r="QFH1331" s="5"/>
      <c r="QFI1331" s="5"/>
      <c r="QFJ1331" s="5"/>
      <c r="QFK1331" s="5"/>
      <c r="QFL1331" s="5"/>
      <c r="QFM1331" s="5"/>
      <c r="QFN1331" s="5"/>
      <c r="QFO1331" s="5"/>
      <c r="QFP1331" s="5"/>
      <c r="QFQ1331" s="5"/>
      <c r="QFR1331" s="5"/>
      <c r="QFS1331" s="5"/>
      <c r="QFT1331" s="5"/>
      <c r="QFU1331" s="5"/>
      <c r="QFV1331" s="5"/>
      <c r="QFW1331" s="5"/>
      <c r="QFX1331" s="5"/>
      <c r="QFY1331" s="5"/>
      <c r="QFZ1331" s="5"/>
      <c r="QGA1331" s="5"/>
      <c r="QGB1331" s="5"/>
      <c r="QGC1331" s="5"/>
      <c r="QGD1331" s="5"/>
      <c r="QGE1331" s="5"/>
      <c r="QGF1331" s="5"/>
      <c r="QGG1331" s="5"/>
      <c r="QGH1331" s="5"/>
      <c r="QGI1331" s="5"/>
      <c r="QGJ1331" s="5"/>
      <c r="QGK1331" s="5"/>
      <c r="QGL1331" s="5"/>
      <c r="QGM1331" s="5"/>
      <c r="QGN1331" s="5"/>
      <c r="QGO1331" s="5"/>
      <c r="QGP1331" s="5"/>
      <c r="QGQ1331" s="5"/>
      <c r="QGR1331" s="5"/>
      <c r="QGS1331" s="5"/>
      <c r="QGT1331" s="5"/>
      <c r="QGU1331" s="5"/>
      <c r="QGV1331" s="5"/>
      <c r="QGW1331" s="5"/>
      <c r="QGX1331" s="5"/>
      <c r="QGY1331" s="5"/>
      <c r="QGZ1331" s="5"/>
      <c r="QHA1331" s="5"/>
      <c r="QHB1331" s="5"/>
      <c r="QHC1331" s="5"/>
      <c r="QHD1331" s="5"/>
      <c r="QHE1331" s="5"/>
      <c r="QHF1331" s="5"/>
      <c r="QHG1331" s="5"/>
      <c r="QHH1331" s="5"/>
      <c r="QHI1331" s="5"/>
      <c r="QHJ1331" s="5"/>
      <c r="QHK1331" s="5"/>
      <c r="QHL1331" s="5"/>
      <c r="QHM1331" s="5"/>
      <c r="QHN1331" s="5"/>
      <c r="QHO1331" s="5"/>
      <c r="QHP1331" s="5"/>
      <c r="QHQ1331" s="5"/>
      <c r="QHR1331" s="5"/>
      <c r="QHS1331" s="5"/>
      <c r="QHT1331" s="5"/>
      <c r="QHU1331" s="5"/>
      <c r="QHV1331" s="5"/>
      <c r="QHW1331" s="5"/>
      <c r="QHX1331" s="5"/>
      <c r="QHY1331" s="5"/>
      <c r="QHZ1331" s="5"/>
      <c r="QIA1331" s="5"/>
      <c r="QIB1331" s="5"/>
      <c r="QIC1331" s="5"/>
      <c r="QID1331" s="5"/>
      <c r="QIE1331" s="5"/>
      <c r="QIF1331" s="5"/>
      <c r="QIG1331" s="5"/>
      <c r="QIH1331" s="5"/>
      <c r="QII1331" s="5"/>
      <c r="QIJ1331" s="5"/>
      <c r="QIK1331" s="5"/>
      <c r="QIL1331" s="5"/>
      <c r="QIM1331" s="5"/>
      <c r="QIN1331" s="5"/>
      <c r="QIO1331" s="5"/>
      <c r="QIP1331" s="5"/>
      <c r="QIQ1331" s="5"/>
      <c r="QIR1331" s="5"/>
      <c r="QIS1331" s="5"/>
      <c r="QIT1331" s="5"/>
      <c r="QIU1331" s="5"/>
      <c r="QIV1331" s="5"/>
      <c r="QIW1331" s="5"/>
      <c r="QIX1331" s="5"/>
      <c r="QIY1331" s="5"/>
      <c r="QIZ1331" s="5"/>
      <c r="QJA1331" s="5"/>
      <c r="QJB1331" s="5"/>
      <c r="QJC1331" s="5"/>
      <c r="QJD1331" s="5"/>
      <c r="QJE1331" s="5"/>
      <c r="QJF1331" s="5"/>
      <c r="QJG1331" s="5"/>
      <c r="QJH1331" s="5"/>
      <c r="QJI1331" s="5"/>
      <c r="QJJ1331" s="5"/>
      <c r="QJK1331" s="5"/>
      <c r="QJL1331" s="5"/>
      <c r="QJM1331" s="5"/>
      <c r="QJN1331" s="5"/>
      <c r="QJO1331" s="5"/>
      <c r="QJP1331" s="5"/>
      <c r="QJQ1331" s="5"/>
      <c r="QJR1331" s="5"/>
      <c r="QJS1331" s="5"/>
      <c r="QJT1331" s="5"/>
      <c r="QJU1331" s="5"/>
      <c r="QJV1331" s="5"/>
      <c r="QJW1331" s="5"/>
      <c r="QJX1331" s="5"/>
      <c r="QJY1331" s="5"/>
      <c r="QJZ1331" s="5"/>
      <c r="QKA1331" s="5"/>
      <c r="QKB1331" s="5"/>
      <c r="QKC1331" s="5"/>
      <c r="QKD1331" s="5"/>
      <c r="QKE1331" s="5"/>
      <c r="QKF1331" s="5"/>
      <c r="QKG1331" s="5"/>
      <c r="QKH1331" s="5"/>
      <c r="QKI1331" s="5"/>
      <c r="QKJ1331" s="5"/>
      <c r="QKK1331" s="5"/>
      <c r="QKL1331" s="5"/>
      <c r="QKM1331" s="5"/>
      <c r="QKN1331" s="5"/>
      <c r="QKO1331" s="5"/>
      <c r="QKP1331" s="5"/>
      <c r="QKQ1331" s="5"/>
      <c r="QKR1331" s="5"/>
      <c r="QKS1331" s="5"/>
      <c r="QKT1331" s="5"/>
      <c r="QKU1331" s="5"/>
      <c r="QKV1331" s="5"/>
      <c r="QKW1331" s="5"/>
      <c r="QKX1331" s="5"/>
      <c r="QKY1331" s="5"/>
      <c r="QKZ1331" s="5"/>
      <c r="QLA1331" s="5"/>
      <c r="QLB1331" s="5"/>
      <c r="QLC1331" s="5"/>
      <c r="QLD1331" s="5"/>
      <c r="QLE1331" s="5"/>
      <c r="QLF1331" s="5"/>
      <c r="QLG1331" s="5"/>
      <c r="QLH1331" s="5"/>
      <c r="QLI1331" s="5"/>
      <c r="QLJ1331" s="5"/>
      <c r="QLK1331" s="5"/>
      <c r="QLL1331" s="5"/>
      <c r="QLM1331" s="5"/>
      <c r="QLN1331" s="5"/>
      <c r="QLO1331" s="5"/>
      <c r="QLP1331" s="5"/>
      <c r="QLQ1331" s="5"/>
      <c r="QLR1331" s="5"/>
      <c r="QLS1331" s="5"/>
      <c r="QLT1331" s="5"/>
      <c r="QLU1331" s="5"/>
      <c r="QLV1331" s="5"/>
      <c r="QLW1331" s="5"/>
      <c r="QLX1331" s="5"/>
      <c r="QLY1331" s="5"/>
      <c r="QLZ1331" s="5"/>
      <c r="QMA1331" s="5"/>
      <c r="QMB1331" s="5"/>
      <c r="QMC1331" s="5"/>
      <c r="QMD1331" s="5"/>
      <c r="QME1331" s="5"/>
      <c r="QMF1331" s="5"/>
      <c r="QMG1331" s="5"/>
      <c r="QMH1331" s="5"/>
      <c r="QMI1331" s="5"/>
      <c r="QMJ1331" s="5"/>
      <c r="QMK1331" s="5"/>
      <c r="QML1331" s="5"/>
      <c r="QMM1331" s="5"/>
      <c r="QMN1331" s="5"/>
      <c r="QMO1331" s="5"/>
      <c r="QMP1331" s="5"/>
      <c r="QMQ1331" s="5"/>
      <c r="QMR1331" s="5"/>
      <c r="QMS1331" s="5"/>
      <c r="QMT1331" s="5"/>
      <c r="QMU1331" s="5"/>
      <c r="QMV1331" s="5"/>
      <c r="QMW1331" s="5"/>
      <c r="QMX1331" s="5"/>
      <c r="QMY1331" s="5"/>
      <c r="QMZ1331" s="5"/>
      <c r="QNA1331" s="5"/>
      <c r="QNB1331" s="5"/>
      <c r="QNC1331" s="5"/>
      <c r="QND1331" s="5"/>
      <c r="QNE1331" s="5"/>
      <c r="QNF1331" s="5"/>
      <c r="QNG1331" s="5"/>
      <c r="QNH1331" s="5"/>
      <c r="QNI1331" s="5"/>
      <c r="QNJ1331" s="5"/>
      <c r="QNK1331" s="5"/>
      <c r="QNL1331" s="5"/>
      <c r="QNM1331" s="5"/>
      <c r="QNN1331" s="5"/>
      <c r="QNO1331" s="5"/>
      <c r="QNP1331" s="5"/>
      <c r="QNQ1331" s="5"/>
      <c r="QNR1331" s="5"/>
      <c r="QNS1331" s="5"/>
      <c r="QNT1331" s="5"/>
      <c r="QNU1331" s="5"/>
      <c r="QNV1331" s="5"/>
      <c r="QNW1331" s="5"/>
      <c r="QNX1331" s="5"/>
      <c r="QNY1331" s="5"/>
      <c r="QNZ1331" s="5"/>
      <c r="QOA1331" s="5"/>
      <c r="QOB1331" s="5"/>
      <c r="QOC1331" s="5"/>
      <c r="QOD1331" s="5"/>
      <c r="QOE1331" s="5"/>
      <c r="QOF1331" s="5"/>
      <c r="QOG1331" s="5"/>
      <c r="QOH1331" s="5"/>
      <c r="QOI1331" s="5"/>
      <c r="QOJ1331" s="5"/>
      <c r="QOK1331" s="5"/>
      <c r="QOL1331" s="5"/>
      <c r="QOM1331" s="5"/>
      <c r="QON1331" s="5"/>
      <c r="QOO1331" s="5"/>
      <c r="QOP1331" s="5"/>
      <c r="QOQ1331" s="5"/>
      <c r="QOR1331" s="5"/>
      <c r="QOS1331" s="5"/>
      <c r="QOT1331" s="5"/>
      <c r="QOU1331" s="5"/>
      <c r="QOV1331" s="5"/>
      <c r="QOW1331" s="5"/>
      <c r="QOX1331" s="5"/>
      <c r="QOY1331" s="5"/>
      <c r="QOZ1331" s="5"/>
      <c r="QPA1331" s="5"/>
      <c r="QPB1331" s="5"/>
      <c r="QPC1331" s="5"/>
      <c r="QPD1331" s="5"/>
      <c r="QPE1331" s="5"/>
      <c r="QPF1331" s="5"/>
      <c r="QPG1331" s="5"/>
      <c r="QPH1331" s="5"/>
      <c r="QPI1331" s="5"/>
      <c r="QPJ1331" s="5"/>
      <c r="QPK1331" s="5"/>
      <c r="QPL1331" s="5"/>
      <c r="QPM1331" s="5"/>
      <c r="QPN1331" s="5"/>
      <c r="QPO1331" s="5"/>
      <c r="QPP1331" s="5"/>
      <c r="QPQ1331" s="5"/>
      <c r="QPR1331" s="5"/>
      <c r="QPS1331" s="5"/>
      <c r="QPT1331" s="5"/>
      <c r="QPU1331" s="5"/>
      <c r="QPV1331" s="5"/>
      <c r="QPW1331" s="5"/>
      <c r="QPX1331" s="5"/>
      <c r="QPY1331" s="5"/>
      <c r="QPZ1331" s="5"/>
      <c r="QQA1331" s="5"/>
      <c r="QQB1331" s="5"/>
      <c r="QQC1331" s="5"/>
      <c r="QQD1331" s="5"/>
      <c r="QQE1331" s="5"/>
      <c r="QQF1331" s="5"/>
      <c r="QQG1331" s="5"/>
      <c r="QQH1331" s="5"/>
      <c r="QQI1331" s="5"/>
      <c r="QQJ1331" s="5"/>
      <c r="QQK1331" s="5"/>
      <c r="QQL1331" s="5"/>
      <c r="QQM1331" s="5"/>
      <c r="QQN1331" s="5"/>
      <c r="QQO1331" s="5"/>
      <c r="QQP1331" s="5"/>
      <c r="QQQ1331" s="5"/>
      <c r="QQR1331" s="5"/>
      <c r="QQS1331" s="5"/>
      <c r="QQT1331" s="5"/>
      <c r="QQU1331" s="5"/>
      <c r="QQV1331" s="5"/>
      <c r="QQW1331" s="5"/>
      <c r="QQX1331" s="5"/>
      <c r="QQY1331" s="5"/>
      <c r="QQZ1331" s="5"/>
      <c r="QRA1331" s="5"/>
      <c r="QRB1331" s="5"/>
      <c r="QRC1331" s="5"/>
      <c r="QRD1331" s="5"/>
      <c r="QRE1331" s="5"/>
      <c r="QRF1331" s="5"/>
      <c r="QRG1331" s="5"/>
      <c r="QRH1331" s="5"/>
      <c r="QRI1331" s="5"/>
      <c r="QRJ1331" s="5"/>
      <c r="QRK1331" s="5"/>
      <c r="QRL1331" s="5"/>
      <c r="QRM1331" s="5"/>
      <c r="QRN1331" s="5"/>
      <c r="QRO1331" s="5"/>
      <c r="QRP1331" s="5"/>
      <c r="QRQ1331" s="5"/>
      <c r="QRR1331" s="5"/>
      <c r="QRS1331" s="5"/>
      <c r="QRT1331" s="5"/>
      <c r="QRU1331" s="5"/>
      <c r="QRV1331" s="5"/>
      <c r="QRW1331" s="5"/>
      <c r="QRX1331" s="5"/>
      <c r="QRY1331" s="5"/>
      <c r="QRZ1331" s="5"/>
      <c r="QSA1331" s="5"/>
      <c r="QSB1331" s="5"/>
      <c r="QSC1331" s="5"/>
      <c r="QSD1331" s="5"/>
      <c r="QSE1331" s="5"/>
      <c r="QSF1331" s="5"/>
      <c r="QSG1331" s="5"/>
      <c r="QSH1331" s="5"/>
      <c r="QSI1331" s="5"/>
      <c r="QSJ1331" s="5"/>
      <c r="QSK1331" s="5"/>
      <c r="QSL1331" s="5"/>
      <c r="QSM1331" s="5"/>
      <c r="QSN1331" s="5"/>
      <c r="QSO1331" s="5"/>
      <c r="QSP1331" s="5"/>
      <c r="QSQ1331" s="5"/>
      <c r="QSR1331" s="5"/>
      <c r="QSS1331" s="5"/>
      <c r="QST1331" s="5"/>
      <c r="QSU1331" s="5"/>
      <c r="QSV1331" s="5"/>
      <c r="QSW1331" s="5"/>
      <c r="QSX1331" s="5"/>
      <c r="QSY1331" s="5"/>
      <c r="QSZ1331" s="5"/>
      <c r="QTA1331" s="5"/>
      <c r="QTB1331" s="5"/>
      <c r="QTC1331" s="5"/>
      <c r="QTD1331" s="5"/>
      <c r="QTE1331" s="5"/>
      <c r="QTF1331" s="5"/>
      <c r="QTG1331" s="5"/>
      <c r="QTH1331" s="5"/>
      <c r="QTI1331" s="5"/>
      <c r="QTJ1331" s="5"/>
      <c r="QTK1331" s="5"/>
      <c r="QTL1331" s="5"/>
      <c r="QTM1331" s="5"/>
      <c r="QTN1331" s="5"/>
      <c r="QTO1331" s="5"/>
      <c r="QTP1331" s="5"/>
      <c r="QTQ1331" s="5"/>
      <c r="QTR1331" s="5"/>
      <c r="QTS1331" s="5"/>
      <c r="QTT1331" s="5"/>
      <c r="QTU1331" s="5"/>
      <c r="QTV1331" s="5"/>
      <c r="QTW1331" s="5"/>
      <c r="QTX1331" s="5"/>
      <c r="QTY1331" s="5"/>
      <c r="QTZ1331" s="5"/>
      <c r="QUA1331" s="5"/>
      <c r="QUB1331" s="5"/>
      <c r="QUC1331" s="5"/>
      <c r="QUD1331" s="5"/>
      <c r="QUE1331" s="5"/>
      <c r="QUF1331" s="5"/>
      <c r="QUG1331" s="5"/>
      <c r="QUH1331" s="5"/>
      <c r="QUI1331" s="5"/>
      <c r="QUJ1331" s="5"/>
      <c r="QUK1331" s="5"/>
      <c r="QUL1331" s="5"/>
      <c r="QUM1331" s="5"/>
      <c r="QUN1331" s="5"/>
      <c r="QUO1331" s="5"/>
      <c r="QUP1331" s="5"/>
      <c r="QUQ1331" s="5"/>
      <c r="QUR1331" s="5"/>
      <c r="QUS1331" s="5"/>
      <c r="QUT1331" s="5"/>
      <c r="QUU1331" s="5"/>
      <c r="QUV1331" s="5"/>
      <c r="QUW1331" s="5"/>
      <c r="QUX1331" s="5"/>
      <c r="QUY1331" s="5"/>
      <c r="QUZ1331" s="5"/>
      <c r="QVA1331" s="5"/>
      <c r="QVB1331" s="5"/>
      <c r="QVC1331" s="5"/>
      <c r="QVD1331" s="5"/>
      <c r="QVE1331" s="5"/>
      <c r="QVF1331" s="5"/>
      <c r="QVG1331" s="5"/>
      <c r="QVH1331" s="5"/>
      <c r="QVI1331" s="5"/>
      <c r="QVJ1331" s="5"/>
      <c r="QVK1331" s="5"/>
      <c r="QVL1331" s="5"/>
      <c r="QVM1331" s="5"/>
      <c r="QVN1331" s="5"/>
      <c r="QVO1331" s="5"/>
      <c r="QVP1331" s="5"/>
      <c r="QVQ1331" s="5"/>
      <c r="QVR1331" s="5"/>
      <c r="QVS1331" s="5"/>
      <c r="QVT1331" s="5"/>
      <c r="QVU1331" s="5"/>
      <c r="QVV1331" s="5"/>
      <c r="QVW1331" s="5"/>
      <c r="QVX1331" s="5"/>
      <c r="QVY1331" s="5"/>
      <c r="QVZ1331" s="5"/>
      <c r="QWA1331" s="5"/>
      <c r="QWB1331" s="5"/>
      <c r="QWC1331" s="5"/>
      <c r="QWD1331" s="5"/>
      <c r="QWE1331" s="5"/>
      <c r="QWF1331" s="5"/>
      <c r="QWG1331" s="5"/>
      <c r="QWH1331" s="5"/>
      <c r="QWI1331" s="5"/>
      <c r="QWJ1331" s="5"/>
      <c r="QWK1331" s="5"/>
      <c r="QWL1331" s="5"/>
      <c r="QWM1331" s="5"/>
      <c r="QWN1331" s="5"/>
      <c r="QWO1331" s="5"/>
      <c r="QWP1331" s="5"/>
      <c r="QWQ1331" s="5"/>
      <c r="QWR1331" s="5"/>
      <c r="QWS1331" s="5"/>
      <c r="QWT1331" s="5"/>
      <c r="QWU1331" s="5"/>
      <c r="QWV1331" s="5"/>
      <c r="QWW1331" s="5"/>
      <c r="QWX1331" s="5"/>
      <c r="QWY1331" s="5"/>
      <c r="QWZ1331" s="5"/>
      <c r="QXA1331" s="5"/>
      <c r="QXB1331" s="5"/>
      <c r="QXC1331" s="5"/>
      <c r="QXD1331" s="5"/>
      <c r="QXE1331" s="5"/>
      <c r="QXF1331" s="5"/>
      <c r="QXG1331" s="5"/>
      <c r="QXH1331" s="5"/>
      <c r="QXI1331" s="5"/>
      <c r="QXJ1331" s="5"/>
      <c r="QXK1331" s="5"/>
      <c r="QXL1331" s="5"/>
      <c r="QXM1331" s="5"/>
      <c r="QXN1331" s="5"/>
      <c r="QXO1331" s="5"/>
      <c r="QXP1331" s="5"/>
      <c r="QXQ1331" s="5"/>
      <c r="QXR1331" s="5"/>
      <c r="QXS1331" s="5"/>
      <c r="QXT1331" s="5"/>
      <c r="QXU1331" s="5"/>
      <c r="QXV1331" s="5"/>
      <c r="QXW1331" s="5"/>
      <c r="QXX1331" s="5"/>
      <c r="QXY1331" s="5"/>
      <c r="QXZ1331" s="5"/>
      <c r="QYA1331" s="5"/>
      <c r="QYB1331" s="5"/>
      <c r="QYC1331" s="5"/>
      <c r="QYD1331" s="5"/>
      <c r="QYE1331" s="5"/>
      <c r="QYF1331" s="5"/>
      <c r="QYG1331" s="5"/>
      <c r="QYH1331" s="5"/>
      <c r="QYI1331" s="5"/>
      <c r="QYJ1331" s="5"/>
      <c r="QYK1331" s="5"/>
      <c r="QYL1331" s="5"/>
      <c r="QYM1331" s="5"/>
      <c r="QYN1331" s="5"/>
      <c r="QYO1331" s="5"/>
      <c r="QYP1331" s="5"/>
      <c r="QYQ1331" s="5"/>
      <c r="QYR1331" s="5"/>
      <c r="QYS1331" s="5"/>
      <c r="QYT1331" s="5"/>
      <c r="QYU1331" s="5"/>
      <c r="QYV1331" s="5"/>
      <c r="QYW1331" s="5"/>
      <c r="QYX1331" s="5"/>
      <c r="QYY1331" s="5"/>
      <c r="QYZ1331" s="5"/>
      <c r="QZA1331" s="5"/>
      <c r="QZB1331" s="5"/>
      <c r="QZC1331" s="5"/>
      <c r="QZD1331" s="5"/>
      <c r="QZE1331" s="5"/>
      <c r="QZF1331" s="5"/>
      <c r="QZG1331" s="5"/>
      <c r="QZH1331" s="5"/>
      <c r="QZI1331" s="5"/>
      <c r="QZJ1331" s="5"/>
      <c r="QZK1331" s="5"/>
      <c r="QZL1331" s="5"/>
      <c r="QZM1331" s="5"/>
      <c r="QZN1331" s="5"/>
      <c r="QZO1331" s="5"/>
      <c r="QZP1331" s="5"/>
      <c r="QZQ1331" s="5"/>
      <c r="QZR1331" s="5"/>
      <c r="QZS1331" s="5"/>
      <c r="QZT1331" s="5"/>
      <c r="QZU1331" s="5"/>
      <c r="QZV1331" s="5"/>
      <c r="QZW1331" s="5"/>
      <c r="QZX1331" s="5"/>
      <c r="QZY1331" s="5"/>
      <c r="QZZ1331" s="5"/>
      <c r="RAA1331" s="5"/>
      <c r="RAB1331" s="5"/>
      <c r="RAC1331" s="5"/>
      <c r="RAD1331" s="5"/>
      <c r="RAE1331" s="5"/>
      <c r="RAF1331" s="5"/>
      <c r="RAG1331" s="5"/>
      <c r="RAH1331" s="5"/>
      <c r="RAI1331" s="5"/>
      <c r="RAJ1331" s="5"/>
      <c r="RAK1331" s="5"/>
      <c r="RAL1331" s="5"/>
      <c r="RAM1331" s="5"/>
      <c r="RAN1331" s="5"/>
      <c r="RAO1331" s="5"/>
      <c r="RAP1331" s="5"/>
      <c r="RAQ1331" s="5"/>
      <c r="RAR1331" s="5"/>
      <c r="RAS1331" s="5"/>
      <c r="RAT1331" s="5"/>
      <c r="RAU1331" s="5"/>
      <c r="RAV1331" s="5"/>
      <c r="RAW1331" s="5"/>
      <c r="RAX1331" s="5"/>
      <c r="RAY1331" s="5"/>
      <c r="RAZ1331" s="5"/>
      <c r="RBA1331" s="5"/>
      <c r="RBB1331" s="5"/>
      <c r="RBC1331" s="5"/>
      <c r="RBD1331" s="5"/>
      <c r="RBE1331" s="5"/>
      <c r="RBF1331" s="5"/>
      <c r="RBG1331" s="5"/>
      <c r="RBH1331" s="5"/>
      <c r="RBI1331" s="5"/>
      <c r="RBJ1331" s="5"/>
      <c r="RBK1331" s="5"/>
      <c r="RBL1331" s="5"/>
      <c r="RBM1331" s="5"/>
      <c r="RBN1331" s="5"/>
      <c r="RBO1331" s="5"/>
      <c r="RBP1331" s="5"/>
      <c r="RBQ1331" s="5"/>
      <c r="RBR1331" s="5"/>
      <c r="RBS1331" s="5"/>
      <c r="RBT1331" s="5"/>
      <c r="RBU1331" s="5"/>
      <c r="RBV1331" s="5"/>
      <c r="RBW1331" s="5"/>
      <c r="RBX1331" s="5"/>
      <c r="RBY1331" s="5"/>
      <c r="RBZ1331" s="5"/>
      <c r="RCA1331" s="5"/>
      <c r="RCB1331" s="5"/>
      <c r="RCC1331" s="5"/>
      <c r="RCD1331" s="5"/>
      <c r="RCE1331" s="5"/>
      <c r="RCF1331" s="5"/>
      <c r="RCG1331" s="5"/>
      <c r="RCH1331" s="5"/>
      <c r="RCI1331" s="5"/>
      <c r="RCJ1331" s="5"/>
      <c r="RCK1331" s="5"/>
      <c r="RCL1331" s="5"/>
      <c r="RCM1331" s="5"/>
      <c r="RCN1331" s="5"/>
      <c r="RCO1331" s="5"/>
      <c r="RCP1331" s="5"/>
      <c r="RCQ1331" s="5"/>
      <c r="RCR1331" s="5"/>
      <c r="RCS1331" s="5"/>
      <c r="RCT1331" s="5"/>
      <c r="RCU1331" s="5"/>
      <c r="RCV1331" s="5"/>
      <c r="RCW1331" s="5"/>
      <c r="RCX1331" s="5"/>
      <c r="RCY1331" s="5"/>
      <c r="RCZ1331" s="5"/>
      <c r="RDA1331" s="5"/>
      <c r="RDB1331" s="5"/>
      <c r="RDC1331" s="5"/>
      <c r="RDD1331" s="5"/>
      <c r="RDE1331" s="5"/>
      <c r="RDF1331" s="5"/>
      <c r="RDG1331" s="5"/>
      <c r="RDH1331" s="5"/>
      <c r="RDI1331" s="5"/>
      <c r="RDJ1331" s="5"/>
      <c r="RDK1331" s="5"/>
      <c r="RDL1331" s="5"/>
      <c r="RDM1331" s="5"/>
      <c r="RDN1331" s="5"/>
      <c r="RDO1331" s="5"/>
      <c r="RDP1331" s="5"/>
      <c r="RDQ1331" s="5"/>
      <c r="RDR1331" s="5"/>
      <c r="RDS1331" s="5"/>
      <c r="RDT1331" s="5"/>
      <c r="RDU1331" s="5"/>
      <c r="RDV1331" s="5"/>
      <c r="RDW1331" s="5"/>
      <c r="RDX1331" s="5"/>
      <c r="RDY1331" s="5"/>
      <c r="RDZ1331" s="5"/>
      <c r="REA1331" s="5"/>
      <c r="REB1331" s="5"/>
      <c r="REC1331" s="5"/>
      <c r="RED1331" s="5"/>
      <c r="REE1331" s="5"/>
      <c r="REF1331" s="5"/>
      <c r="REG1331" s="5"/>
      <c r="REH1331" s="5"/>
      <c r="REI1331" s="5"/>
      <c r="REJ1331" s="5"/>
      <c r="REK1331" s="5"/>
      <c r="REL1331" s="5"/>
      <c r="REM1331" s="5"/>
      <c r="REN1331" s="5"/>
      <c r="REO1331" s="5"/>
      <c r="REP1331" s="5"/>
      <c r="REQ1331" s="5"/>
      <c r="RER1331" s="5"/>
      <c r="RES1331" s="5"/>
      <c r="RET1331" s="5"/>
      <c r="REU1331" s="5"/>
      <c r="REV1331" s="5"/>
      <c r="REW1331" s="5"/>
      <c r="REX1331" s="5"/>
      <c r="REY1331" s="5"/>
      <c r="REZ1331" s="5"/>
      <c r="RFA1331" s="5"/>
      <c r="RFB1331" s="5"/>
      <c r="RFC1331" s="5"/>
      <c r="RFD1331" s="5"/>
      <c r="RFE1331" s="5"/>
      <c r="RFF1331" s="5"/>
      <c r="RFG1331" s="5"/>
      <c r="RFH1331" s="5"/>
      <c r="RFI1331" s="5"/>
      <c r="RFJ1331" s="5"/>
      <c r="RFK1331" s="5"/>
      <c r="RFL1331" s="5"/>
      <c r="RFM1331" s="5"/>
      <c r="RFN1331" s="5"/>
      <c r="RFO1331" s="5"/>
      <c r="RFP1331" s="5"/>
      <c r="RFQ1331" s="5"/>
      <c r="RFR1331" s="5"/>
      <c r="RFS1331" s="5"/>
      <c r="RFT1331" s="5"/>
      <c r="RFU1331" s="5"/>
      <c r="RFV1331" s="5"/>
      <c r="RFW1331" s="5"/>
      <c r="RFX1331" s="5"/>
      <c r="RFY1331" s="5"/>
      <c r="RFZ1331" s="5"/>
      <c r="RGA1331" s="5"/>
      <c r="RGB1331" s="5"/>
      <c r="RGC1331" s="5"/>
      <c r="RGD1331" s="5"/>
      <c r="RGE1331" s="5"/>
      <c r="RGF1331" s="5"/>
      <c r="RGG1331" s="5"/>
      <c r="RGH1331" s="5"/>
      <c r="RGI1331" s="5"/>
      <c r="RGJ1331" s="5"/>
      <c r="RGK1331" s="5"/>
      <c r="RGL1331" s="5"/>
      <c r="RGM1331" s="5"/>
      <c r="RGN1331" s="5"/>
      <c r="RGO1331" s="5"/>
      <c r="RGP1331" s="5"/>
      <c r="RGQ1331" s="5"/>
      <c r="RGR1331" s="5"/>
      <c r="RGS1331" s="5"/>
      <c r="RGT1331" s="5"/>
      <c r="RGU1331" s="5"/>
      <c r="RGV1331" s="5"/>
      <c r="RGW1331" s="5"/>
      <c r="RGX1331" s="5"/>
      <c r="RGY1331" s="5"/>
      <c r="RGZ1331" s="5"/>
      <c r="RHA1331" s="5"/>
      <c r="RHB1331" s="5"/>
      <c r="RHC1331" s="5"/>
      <c r="RHD1331" s="5"/>
      <c r="RHE1331" s="5"/>
      <c r="RHF1331" s="5"/>
      <c r="RHG1331" s="5"/>
      <c r="RHH1331" s="5"/>
      <c r="RHI1331" s="5"/>
      <c r="RHJ1331" s="5"/>
      <c r="RHK1331" s="5"/>
      <c r="RHL1331" s="5"/>
      <c r="RHM1331" s="5"/>
      <c r="RHN1331" s="5"/>
      <c r="RHO1331" s="5"/>
      <c r="RHP1331" s="5"/>
      <c r="RHQ1331" s="5"/>
      <c r="RHR1331" s="5"/>
      <c r="RHS1331" s="5"/>
      <c r="RHT1331" s="5"/>
      <c r="RHU1331" s="5"/>
      <c r="RHV1331" s="5"/>
      <c r="RHW1331" s="5"/>
      <c r="RHX1331" s="5"/>
      <c r="RHY1331" s="5"/>
      <c r="RHZ1331" s="5"/>
      <c r="RIA1331" s="5"/>
      <c r="RIB1331" s="5"/>
      <c r="RIC1331" s="5"/>
      <c r="RID1331" s="5"/>
      <c r="RIE1331" s="5"/>
      <c r="RIF1331" s="5"/>
      <c r="RIG1331" s="5"/>
      <c r="RIH1331" s="5"/>
      <c r="RII1331" s="5"/>
      <c r="RIJ1331" s="5"/>
      <c r="RIK1331" s="5"/>
      <c r="RIL1331" s="5"/>
      <c r="RIM1331" s="5"/>
      <c r="RIN1331" s="5"/>
      <c r="RIO1331" s="5"/>
      <c r="RIP1331" s="5"/>
      <c r="RIQ1331" s="5"/>
      <c r="RIR1331" s="5"/>
      <c r="RIS1331" s="5"/>
      <c r="RIT1331" s="5"/>
      <c r="RIU1331" s="5"/>
      <c r="RIV1331" s="5"/>
      <c r="RIW1331" s="5"/>
      <c r="RIX1331" s="5"/>
      <c r="RIY1331" s="5"/>
      <c r="RIZ1331" s="5"/>
      <c r="RJA1331" s="5"/>
      <c r="RJB1331" s="5"/>
      <c r="RJC1331" s="5"/>
      <c r="RJD1331" s="5"/>
      <c r="RJE1331" s="5"/>
      <c r="RJF1331" s="5"/>
      <c r="RJG1331" s="5"/>
      <c r="RJH1331" s="5"/>
      <c r="RJI1331" s="5"/>
      <c r="RJJ1331" s="5"/>
      <c r="RJK1331" s="5"/>
      <c r="RJL1331" s="5"/>
      <c r="RJM1331" s="5"/>
      <c r="RJN1331" s="5"/>
      <c r="RJO1331" s="5"/>
      <c r="RJP1331" s="5"/>
      <c r="RJQ1331" s="5"/>
      <c r="RJR1331" s="5"/>
      <c r="RJS1331" s="5"/>
      <c r="RJT1331" s="5"/>
      <c r="RJU1331" s="5"/>
      <c r="RJV1331" s="5"/>
      <c r="RJW1331" s="5"/>
      <c r="RJX1331" s="5"/>
      <c r="RJY1331" s="5"/>
      <c r="RJZ1331" s="5"/>
      <c r="RKA1331" s="5"/>
      <c r="RKB1331" s="5"/>
      <c r="RKC1331" s="5"/>
      <c r="RKD1331" s="5"/>
      <c r="RKE1331" s="5"/>
      <c r="RKF1331" s="5"/>
      <c r="RKG1331" s="5"/>
      <c r="RKH1331" s="5"/>
      <c r="RKI1331" s="5"/>
      <c r="RKJ1331" s="5"/>
      <c r="RKK1331" s="5"/>
      <c r="RKL1331" s="5"/>
      <c r="RKM1331" s="5"/>
      <c r="RKN1331" s="5"/>
      <c r="RKO1331" s="5"/>
      <c r="RKP1331" s="5"/>
      <c r="RKQ1331" s="5"/>
      <c r="RKR1331" s="5"/>
      <c r="RKS1331" s="5"/>
      <c r="RKT1331" s="5"/>
      <c r="RKU1331" s="5"/>
      <c r="RKV1331" s="5"/>
      <c r="RKW1331" s="5"/>
      <c r="RKX1331" s="5"/>
      <c r="RKY1331" s="5"/>
      <c r="RKZ1331" s="5"/>
      <c r="RLA1331" s="5"/>
      <c r="RLB1331" s="5"/>
      <c r="RLC1331" s="5"/>
      <c r="RLD1331" s="5"/>
      <c r="RLE1331" s="5"/>
      <c r="RLF1331" s="5"/>
      <c r="RLG1331" s="5"/>
      <c r="RLH1331" s="5"/>
      <c r="RLI1331" s="5"/>
      <c r="RLJ1331" s="5"/>
      <c r="RLK1331" s="5"/>
      <c r="RLL1331" s="5"/>
      <c r="RLM1331" s="5"/>
      <c r="RLN1331" s="5"/>
      <c r="RLO1331" s="5"/>
      <c r="RLP1331" s="5"/>
      <c r="RLQ1331" s="5"/>
      <c r="RLR1331" s="5"/>
      <c r="RLS1331" s="5"/>
      <c r="RLT1331" s="5"/>
      <c r="RLU1331" s="5"/>
      <c r="RLV1331" s="5"/>
      <c r="RLW1331" s="5"/>
      <c r="RLX1331" s="5"/>
      <c r="RLY1331" s="5"/>
      <c r="RLZ1331" s="5"/>
      <c r="RMA1331" s="5"/>
      <c r="RMB1331" s="5"/>
      <c r="RMC1331" s="5"/>
      <c r="RMD1331" s="5"/>
      <c r="RME1331" s="5"/>
      <c r="RMF1331" s="5"/>
      <c r="RMG1331" s="5"/>
      <c r="RMH1331" s="5"/>
      <c r="RMI1331" s="5"/>
      <c r="RMJ1331" s="5"/>
      <c r="RMK1331" s="5"/>
      <c r="RML1331" s="5"/>
      <c r="RMM1331" s="5"/>
      <c r="RMN1331" s="5"/>
      <c r="RMO1331" s="5"/>
      <c r="RMP1331" s="5"/>
      <c r="RMQ1331" s="5"/>
      <c r="RMR1331" s="5"/>
      <c r="RMS1331" s="5"/>
      <c r="RMT1331" s="5"/>
      <c r="RMU1331" s="5"/>
      <c r="RMV1331" s="5"/>
      <c r="RMW1331" s="5"/>
      <c r="RMX1331" s="5"/>
      <c r="RMY1331" s="5"/>
      <c r="RMZ1331" s="5"/>
      <c r="RNA1331" s="5"/>
      <c r="RNB1331" s="5"/>
      <c r="RNC1331" s="5"/>
      <c r="RND1331" s="5"/>
      <c r="RNE1331" s="5"/>
      <c r="RNF1331" s="5"/>
      <c r="RNG1331" s="5"/>
      <c r="RNH1331" s="5"/>
      <c r="RNI1331" s="5"/>
      <c r="RNJ1331" s="5"/>
      <c r="RNK1331" s="5"/>
      <c r="RNL1331" s="5"/>
      <c r="RNM1331" s="5"/>
      <c r="RNN1331" s="5"/>
      <c r="RNO1331" s="5"/>
      <c r="RNP1331" s="5"/>
      <c r="RNQ1331" s="5"/>
      <c r="RNR1331" s="5"/>
      <c r="RNS1331" s="5"/>
      <c r="RNT1331" s="5"/>
      <c r="RNU1331" s="5"/>
      <c r="RNV1331" s="5"/>
      <c r="RNW1331" s="5"/>
      <c r="RNX1331" s="5"/>
      <c r="RNY1331" s="5"/>
      <c r="RNZ1331" s="5"/>
      <c r="ROA1331" s="5"/>
      <c r="ROB1331" s="5"/>
      <c r="ROC1331" s="5"/>
      <c r="ROD1331" s="5"/>
      <c r="ROE1331" s="5"/>
      <c r="ROF1331" s="5"/>
      <c r="ROG1331" s="5"/>
      <c r="ROH1331" s="5"/>
      <c r="ROI1331" s="5"/>
      <c r="ROJ1331" s="5"/>
      <c r="ROK1331" s="5"/>
      <c r="ROL1331" s="5"/>
      <c r="ROM1331" s="5"/>
      <c r="RON1331" s="5"/>
      <c r="ROO1331" s="5"/>
      <c r="ROP1331" s="5"/>
      <c r="ROQ1331" s="5"/>
      <c r="ROR1331" s="5"/>
      <c r="ROS1331" s="5"/>
      <c r="ROT1331" s="5"/>
      <c r="ROU1331" s="5"/>
      <c r="ROV1331" s="5"/>
      <c r="ROW1331" s="5"/>
      <c r="ROX1331" s="5"/>
      <c r="ROY1331" s="5"/>
      <c r="ROZ1331" s="5"/>
      <c r="RPA1331" s="5"/>
      <c r="RPB1331" s="5"/>
      <c r="RPC1331" s="5"/>
      <c r="RPD1331" s="5"/>
      <c r="RPE1331" s="5"/>
      <c r="RPF1331" s="5"/>
      <c r="RPG1331" s="5"/>
      <c r="RPH1331" s="5"/>
      <c r="RPI1331" s="5"/>
      <c r="RPJ1331" s="5"/>
      <c r="RPK1331" s="5"/>
      <c r="RPL1331" s="5"/>
      <c r="RPM1331" s="5"/>
      <c r="RPN1331" s="5"/>
      <c r="RPO1331" s="5"/>
      <c r="RPP1331" s="5"/>
      <c r="RPQ1331" s="5"/>
      <c r="RPR1331" s="5"/>
      <c r="RPS1331" s="5"/>
      <c r="RPT1331" s="5"/>
      <c r="RPU1331" s="5"/>
      <c r="RPV1331" s="5"/>
      <c r="RPW1331" s="5"/>
      <c r="RPX1331" s="5"/>
      <c r="RPY1331" s="5"/>
      <c r="RPZ1331" s="5"/>
      <c r="RQA1331" s="5"/>
      <c r="RQB1331" s="5"/>
      <c r="RQC1331" s="5"/>
      <c r="RQD1331" s="5"/>
      <c r="RQE1331" s="5"/>
      <c r="RQF1331" s="5"/>
      <c r="RQG1331" s="5"/>
      <c r="RQH1331" s="5"/>
      <c r="RQI1331" s="5"/>
      <c r="RQJ1331" s="5"/>
      <c r="RQK1331" s="5"/>
      <c r="RQL1331" s="5"/>
      <c r="RQM1331" s="5"/>
      <c r="RQN1331" s="5"/>
      <c r="RQO1331" s="5"/>
      <c r="RQP1331" s="5"/>
      <c r="RQQ1331" s="5"/>
      <c r="RQR1331" s="5"/>
      <c r="RQS1331" s="5"/>
      <c r="RQT1331" s="5"/>
      <c r="RQU1331" s="5"/>
      <c r="RQV1331" s="5"/>
      <c r="RQW1331" s="5"/>
      <c r="RQX1331" s="5"/>
      <c r="RQY1331" s="5"/>
      <c r="RQZ1331" s="5"/>
      <c r="RRA1331" s="5"/>
      <c r="RRB1331" s="5"/>
      <c r="RRC1331" s="5"/>
      <c r="RRD1331" s="5"/>
      <c r="RRE1331" s="5"/>
      <c r="RRF1331" s="5"/>
      <c r="RRG1331" s="5"/>
      <c r="RRH1331" s="5"/>
      <c r="RRI1331" s="5"/>
      <c r="RRJ1331" s="5"/>
      <c r="RRK1331" s="5"/>
      <c r="RRL1331" s="5"/>
      <c r="RRM1331" s="5"/>
      <c r="RRN1331" s="5"/>
      <c r="RRO1331" s="5"/>
      <c r="RRP1331" s="5"/>
      <c r="RRQ1331" s="5"/>
      <c r="RRR1331" s="5"/>
      <c r="RRS1331" s="5"/>
      <c r="RRT1331" s="5"/>
      <c r="RRU1331" s="5"/>
      <c r="RRV1331" s="5"/>
      <c r="RRW1331" s="5"/>
      <c r="RRX1331" s="5"/>
      <c r="RRY1331" s="5"/>
      <c r="RRZ1331" s="5"/>
      <c r="RSA1331" s="5"/>
      <c r="RSB1331" s="5"/>
      <c r="RSC1331" s="5"/>
      <c r="RSD1331" s="5"/>
      <c r="RSE1331" s="5"/>
      <c r="RSF1331" s="5"/>
      <c r="RSG1331" s="5"/>
      <c r="RSH1331" s="5"/>
      <c r="RSI1331" s="5"/>
      <c r="RSJ1331" s="5"/>
      <c r="RSK1331" s="5"/>
      <c r="RSL1331" s="5"/>
      <c r="RSM1331" s="5"/>
      <c r="RSN1331" s="5"/>
      <c r="RSO1331" s="5"/>
      <c r="RSP1331" s="5"/>
      <c r="RSQ1331" s="5"/>
      <c r="RSR1331" s="5"/>
      <c r="RSS1331" s="5"/>
      <c r="RST1331" s="5"/>
      <c r="RSU1331" s="5"/>
      <c r="RSV1331" s="5"/>
      <c r="RSW1331" s="5"/>
      <c r="RSX1331" s="5"/>
      <c r="RSY1331" s="5"/>
      <c r="RSZ1331" s="5"/>
      <c r="RTA1331" s="5"/>
      <c r="RTB1331" s="5"/>
      <c r="RTC1331" s="5"/>
      <c r="RTD1331" s="5"/>
      <c r="RTE1331" s="5"/>
      <c r="RTF1331" s="5"/>
      <c r="RTG1331" s="5"/>
      <c r="RTH1331" s="5"/>
      <c r="RTI1331" s="5"/>
      <c r="RTJ1331" s="5"/>
      <c r="RTK1331" s="5"/>
      <c r="RTL1331" s="5"/>
      <c r="RTM1331" s="5"/>
      <c r="RTN1331" s="5"/>
      <c r="RTO1331" s="5"/>
      <c r="RTP1331" s="5"/>
      <c r="RTQ1331" s="5"/>
      <c r="RTR1331" s="5"/>
      <c r="RTS1331" s="5"/>
      <c r="RTT1331" s="5"/>
      <c r="RTU1331" s="5"/>
      <c r="RTV1331" s="5"/>
      <c r="RTW1331" s="5"/>
      <c r="RTX1331" s="5"/>
      <c r="RTY1331" s="5"/>
      <c r="RTZ1331" s="5"/>
      <c r="RUA1331" s="5"/>
      <c r="RUB1331" s="5"/>
      <c r="RUC1331" s="5"/>
      <c r="RUD1331" s="5"/>
      <c r="RUE1331" s="5"/>
      <c r="RUF1331" s="5"/>
      <c r="RUG1331" s="5"/>
      <c r="RUH1331" s="5"/>
      <c r="RUI1331" s="5"/>
      <c r="RUJ1331" s="5"/>
      <c r="RUK1331" s="5"/>
      <c r="RUL1331" s="5"/>
      <c r="RUM1331" s="5"/>
      <c r="RUN1331" s="5"/>
      <c r="RUO1331" s="5"/>
      <c r="RUP1331" s="5"/>
      <c r="RUQ1331" s="5"/>
      <c r="RUR1331" s="5"/>
      <c r="RUS1331" s="5"/>
      <c r="RUT1331" s="5"/>
      <c r="RUU1331" s="5"/>
      <c r="RUV1331" s="5"/>
      <c r="RUW1331" s="5"/>
      <c r="RUX1331" s="5"/>
      <c r="RUY1331" s="5"/>
      <c r="RUZ1331" s="5"/>
      <c r="RVA1331" s="5"/>
      <c r="RVB1331" s="5"/>
      <c r="RVC1331" s="5"/>
      <c r="RVD1331" s="5"/>
      <c r="RVE1331" s="5"/>
      <c r="RVF1331" s="5"/>
      <c r="RVG1331" s="5"/>
      <c r="RVH1331" s="5"/>
      <c r="RVI1331" s="5"/>
      <c r="RVJ1331" s="5"/>
      <c r="RVK1331" s="5"/>
      <c r="RVL1331" s="5"/>
      <c r="RVM1331" s="5"/>
      <c r="RVN1331" s="5"/>
      <c r="RVO1331" s="5"/>
      <c r="RVP1331" s="5"/>
      <c r="RVQ1331" s="5"/>
      <c r="RVR1331" s="5"/>
      <c r="RVS1331" s="5"/>
      <c r="RVT1331" s="5"/>
      <c r="RVU1331" s="5"/>
      <c r="RVV1331" s="5"/>
      <c r="RVW1331" s="5"/>
      <c r="RVX1331" s="5"/>
      <c r="RVY1331" s="5"/>
      <c r="RVZ1331" s="5"/>
      <c r="RWA1331" s="5"/>
      <c r="RWB1331" s="5"/>
      <c r="RWC1331" s="5"/>
      <c r="RWD1331" s="5"/>
      <c r="RWE1331" s="5"/>
      <c r="RWF1331" s="5"/>
      <c r="RWG1331" s="5"/>
      <c r="RWH1331" s="5"/>
      <c r="RWI1331" s="5"/>
      <c r="RWJ1331" s="5"/>
      <c r="RWK1331" s="5"/>
      <c r="RWL1331" s="5"/>
      <c r="RWM1331" s="5"/>
      <c r="RWN1331" s="5"/>
      <c r="RWO1331" s="5"/>
      <c r="RWP1331" s="5"/>
      <c r="RWQ1331" s="5"/>
      <c r="RWR1331" s="5"/>
      <c r="RWS1331" s="5"/>
      <c r="RWT1331" s="5"/>
      <c r="RWU1331" s="5"/>
      <c r="RWV1331" s="5"/>
      <c r="RWW1331" s="5"/>
      <c r="RWX1331" s="5"/>
      <c r="RWY1331" s="5"/>
      <c r="RWZ1331" s="5"/>
      <c r="RXA1331" s="5"/>
      <c r="RXB1331" s="5"/>
      <c r="RXC1331" s="5"/>
      <c r="RXD1331" s="5"/>
      <c r="RXE1331" s="5"/>
      <c r="RXF1331" s="5"/>
      <c r="RXG1331" s="5"/>
      <c r="RXH1331" s="5"/>
      <c r="RXI1331" s="5"/>
      <c r="RXJ1331" s="5"/>
      <c r="RXK1331" s="5"/>
      <c r="RXL1331" s="5"/>
      <c r="RXM1331" s="5"/>
      <c r="RXN1331" s="5"/>
      <c r="RXO1331" s="5"/>
      <c r="RXP1331" s="5"/>
      <c r="RXQ1331" s="5"/>
      <c r="RXR1331" s="5"/>
      <c r="RXS1331" s="5"/>
      <c r="RXT1331" s="5"/>
      <c r="RXU1331" s="5"/>
      <c r="RXV1331" s="5"/>
      <c r="RXW1331" s="5"/>
      <c r="RXX1331" s="5"/>
      <c r="RXY1331" s="5"/>
      <c r="RXZ1331" s="5"/>
      <c r="RYA1331" s="5"/>
      <c r="RYB1331" s="5"/>
      <c r="RYC1331" s="5"/>
      <c r="RYD1331" s="5"/>
      <c r="RYE1331" s="5"/>
      <c r="RYF1331" s="5"/>
      <c r="RYG1331" s="5"/>
      <c r="RYH1331" s="5"/>
      <c r="RYI1331" s="5"/>
      <c r="RYJ1331" s="5"/>
      <c r="RYK1331" s="5"/>
      <c r="RYL1331" s="5"/>
      <c r="RYM1331" s="5"/>
      <c r="RYN1331" s="5"/>
      <c r="RYO1331" s="5"/>
      <c r="RYP1331" s="5"/>
      <c r="RYQ1331" s="5"/>
      <c r="RYR1331" s="5"/>
      <c r="RYS1331" s="5"/>
      <c r="RYT1331" s="5"/>
      <c r="RYU1331" s="5"/>
      <c r="RYV1331" s="5"/>
      <c r="RYW1331" s="5"/>
      <c r="RYX1331" s="5"/>
      <c r="RYY1331" s="5"/>
      <c r="RYZ1331" s="5"/>
      <c r="RZA1331" s="5"/>
      <c r="RZB1331" s="5"/>
      <c r="RZC1331" s="5"/>
      <c r="RZD1331" s="5"/>
      <c r="RZE1331" s="5"/>
      <c r="RZF1331" s="5"/>
      <c r="RZG1331" s="5"/>
      <c r="RZH1331" s="5"/>
      <c r="RZI1331" s="5"/>
      <c r="RZJ1331" s="5"/>
      <c r="RZK1331" s="5"/>
      <c r="RZL1331" s="5"/>
      <c r="RZM1331" s="5"/>
      <c r="RZN1331" s="5"/>
      <c r="RZO1331" s="5"/>
      <c r="RZP1331" s="5"/>
      <c r="RZQ1331" s="5"/>
      <c r="RZR1331" s="5"/>
      <c r="RZS1331" s="5"/>
      <c r="RZT1331" s="5"/>
      <c r="RZU1331" s="5"/>
      <c r="RZV1331" s="5"/>
      <c r="RZW1331" s="5"/>
      <c r="RZX1331" s="5"/>
      <c r="RZY1331" s="5"/>
      <c r="RZZ1331" s="5"/>
      <c r="SAA1331" s="5"/>
      <c r="SAB1331" s="5"/>
      <c r="SAC1331" s="5"/>
      <c r="SAD1331" s="5"/>
      <c r="SAE1331" s="5"/>
      <c r="SAF1331" s="5"/>
      <c r="SAG1331" s="5"/>
      <c r="SAH1331" s="5"/>
      <c r="SAI1331" s="5"/>
      <c r="SAJ1331" s="5"/>
      <c r="SAK1331" s="5"/>
      <c r="SAL1331" s="5"/>
      <c r="SAM1331" s="5"/>
      <c r="SAN1331" s="5"/>
      <c r="SAO1331" s="5"/>
      <c r="SAP1331" s="5"/>
      <c r="SAQ1331" s="5"/>
      <c r="SAR1331" s="5"/>
      <c r="SAS1331" s="5"/>
      <c r="SAT1331" s="5"/>
      <c r="SAU1331" s="5"/>
      <c r="SAV1331" s="5"/>
      <c r="SAW1331" s="5"/>
      <c r="SAX1331" s="5"/>
      <c r="SAY1331" s="5"/>
      <c r="SAZ1331" s="5"/>
      <c r="SBA1331" s="5"/>
      <c r="SBB1331" s="5"/>
      <c r="SBC1331" s="5"/>
      <c r="SBD1331" s="5"/>
      <c r="SBE1331" s="5"/>
      <c r="SBF1331" s="5"/>
      <c r="SBG1331" s="5"/>
      <c r="SBH1331" s="5"/>
      <c r="SBI1331" s="5"/>
      <c r="SBJ1331" s="5"/>
      <c r="SBK1331" s="5"/>
      <c r="SBL1331" s="5"/>
      <c r="SBM1331" s="5"/>
      <c r="SBN1331" s="5"/>
      <c r="SBO1331" s="5"/>
      <c r="SBP1331" s="5"/>
      <c r="SBQ1331" s="5"/>
      <c r="SBR1331" s="5"/>
      <c r="SBS1331" s="5"/>
      <c r="SBT1331" s="5"/>
      <c r="SBU1331" s="5"/>
      <c r="SBV1331" s="5"/>
      <c r="SBW1331" s="5"/>
      <c r="SBX1331" s="5"/>
      <c r="SBY1331" s="5"/>
      <c r="SBZ1331" s="5"/>
      <c r="SCA1331" s="5"/>
      <c r="SCB1331" s="5"/>
      <c r="SCC1331" s="5"/>
      <c r="SCD1331" s="5"/>
      <c r="SCE1331" s="5"/>
      <c r="SCF1331" s="5"/>
      <c r="SCG1331" s="5"/>
      <c r="SCH1331" s="5"/>
      <c r="SCI1331" s="5"/>
      <c r="SCJ1331" s="5"/>
      <c r="SCK1331" s="5"/>
      <c r="SCL1331" s="5"/>
      <c r="SCM1331" s="5"/>
      <c r="SCN1331" s="5"/>
      <c r="SCO1331" s="5"/>
      <c r="SCP1331" s="5"/>
      <c r="SCQ1331" s="5"/>
      <c r="SCR1331" s="5"/>
      <c r="SCS1331" s="5"/>
      <c r="SCT1331" s="5"/>
      <c r="SCU1331" s="5"/>
      <c r="SCV1331" s="5"/>
      <c r="SCW1331" s="5"/>
      <c r="SCX1331" s="5"/>
      <c r="SCY1331" s="5"/>
      <c r="SCZ1331" s="5"/>
      <c r="SDA1331" s="5"/>
      <c r="SDB1331" s="5"/>
      <c r="SDC1331" s="5"/>
      <c r="SDD1331" s="5"/>
      <c r="SDE1331" s="5"/>
      <c r="SDF1331" s="5"/>
      <c r="SDG1331" s="5"/>
      <c r="SDH1331" s="5"/>
      <c r="SDI1331" s="5"/>
      <c r="SDJ1331" s="5"/>
      <c r="SDK1331" s="5"/>
      <c r="SDL1331" s="5"/>
      <c r="SDM1331" s="5"/>
      <c r="SDN1331" s="5"/>
      <c r="SDO1331" s="5"/>
      <c r="SDP1331" s="5"/>
      <c r="SDQ1331" s="5"/>
      <c r="SDR1331" s="5"/>
      <c r="SDS1331" s="5"/>
      <c r="SDT1331" s="5"/>
      <c r="SDU1331" s="5"/>
      <c r="SDV1331" s="5"/>
      <c r="SDW1331" s="5"/>
      <c r="SDX1331" s="5"/>
      <c r="SDY1331" s="5"/>
      <c r="SDZ1331" s="5"/>
      <c r="SEA1331" s="5"/>
      <c r="SEB1331" s="5"/>
      <c r="SEC1331" s="5"/>
      <c r="SED1331" s="5"/>
      <c r="SEE1331" s="5"/>
      <c r="SEF1331" s="5"/>
      <c r="SEG1331" s="5"/>
      <c r="SEH1331" s="5"/>
      <c r="SEI1331" s="5"/>
      <c r="SEJ1331" s="5"/>
      <c r="SEK1331" s="5"/>
      <c r="SEL1331" s="5"/>
      <c r="SEM1331" s="5"/>
      <c r="SEN1331" s="5"/>
      <c r="SEO1331" s="5"/>
      <c r="SEP1331" s="5"/>
      <c r="SEQ1331" s="5"/>
      <c r="SER1331" s="5"/>
      <c r="SES1331" s="5"/>
      <c r="SET1331" s="5"/>
      <c r="SEU1331" s="5"/>
      <c r="SEV1331" s="5"/>
      <c r="SEW1331" s="5"/>
      <c r="SEX1331" s="5"/>
      <c r="SEY1331" s="5"/>
      <c r="SEZ1331" s="5"/>
      <c r="SFA1331" s="5"/>
      <c r="SFB1331" s="5"/>
      <c r="SFC1331" s="5"/>
      <c r="SFD1331" s="5"/>
      <c r="SFE1331" s="5"/>
      <c r="SFF1331" s="5"/>
      <c r="SFG1331" s="5"/>
      <c r="SFH1331" s="5"/>
      <c r="SFI1331" s="5"/>
      <c r="SFJ1331" s="5"/>
      <c r="SFK1331" s="5"/>
      <c r="SFL1331" s="5"/>
      <c r="SFM1331" s="5"/>
      <c r="SFN1331" s="5"/>
      <c r="SFO1331" s="5"/>
      <c r="SFP1331" s="5"/>
      <c r="SFQ1331" s="5"/>
      <c r="SFR1331" s="5"/>
      <c r="SFS1331" s="5"/>
      <c r="SFT1331" s="5"/>
      <c r="SFU1331" s="5"/>
      <c r="SFV1331" s="5"/>
      <c r="SFW1331" s="5"/>
      <c r="SFX1331" s="5"/>
      <c r="SFY1331" s="5"/>
      <c r="SFZ1331" s="5"/>
      <c r="SGA1331" s="5"/>
      <c r="SGB1331" s="5"/>
      <c r="SGC1331" s="5"/>
      <c r="SGD1331" s="5"/>
      <c r="SGE1331" s="5"/>
      <c r="SGF1331" s="5"/>
      <c r="SGG1331" s="5"/>
      <c r="SGH1331" s="5"/>
      <c r="SGI1331" s="5"/>
      <c r="SGJ1331" s="5"/>
      <c r="SGK1331" s="5"/>
      <c r="SGL1331" s="5"/>
      <c r="SGM1331" s="5"/>
      <c r="SGN1331" s="5"/>
      <c r="SGO1331" s="5"/>
      <c r="SGP1331" s="5"/>
      <c r="SGQ1331" s="5"/>
      <c r="SGR1331" s="5"/>
      <c r="SGS1331" s="5"/>
      <c r="SGT1331" s="5"/>
      <c r="SGU1331" s="5"/>
      <c r="SGV1331" s="5"/>
      <c r="SGW1331" s="5"/>
      <c r="SGX1331" s="5"/>
      <c r="SGY1331" s="5"/>
      <c r="SGZ1331" s="5"/>
      <c r="SHA1331" s="5"/>
      <c r="SHB1331" s="5"/>
      <c r="SHC1331" s="5"/>
      <c r="SHD1331" s="5"/>
      <c r="SHE1331" s="5"/>
      <c r="SHF1331" s="5"/>
      <c r="SHG1331" s="5"/>
      <c r="SHH1331" s="5"/>
      <c r="SHI1331" s="5"/>
      <c r="SHJ1331" s="5"/>
      <c r="SHK1331" s="5"/>
      <c r="SHL1331" s="5"/>
      <c r="SHM1331" s="5"/>
      <c r="SHN1331" s="5"/>
      <c r="SHO1331" s="5"/>
      <c r="SHP1331" s="5"/>
      <c r="SHQ1331" s="5"/>
      <c r="SHR1331" s="5"/>
      <c r="SHS1331" s="5"/>
      <c r="SHT1331" s="5"/>
      <c r="SHU1331" s="5"/>
      <c r="SHV1331" s="5"/>
      <c r="SHW1331" s="5"/>
      <c r="SHX1331" s="5"/>
      <c r="SHY1331" s="5"/>
      <c r="SHZ1331" s="5"/>
      <c r="SIA1331" s="5"/>
      <c r="SIB1331" s="5"/>
      <c r="SIC1331" s="5"/>
      <c r="SID1331" s="5"/>
      <c r="SIE1331" s="5"/>
      <c r="SIF1331" s="5"/>
      <c r="SIG1331" s="5"/>
      <c r="SIH1331" s="5"/>
      <c r="SII1331" s="5"/>
      <c r="SIJ1331" s="5"/>
      <c r="SIK1331" s="5"/>
      <c r="SIL1331" s="5"/>
      <c r="SIM1331" s="5"/>
      <c r="SIN1331" s="5"/>
      <c r="SIO1331" s="5"/>
      <c r="SIP1331" s="5"/>
      <c r="SIQ1331" s="5"/>
      <c r="SIR1331" s="5"/>
      <c r="SIS1331" s="5"/>
      <c r="SIT1331" s="5"/>
      <c r="SIU1331" s="5"/>
      <c r="SIV1331" s="5"/>
      <c r="SIW1331" s="5"/>
      <c r="SIX1331" s="5"/>
      <c r="SIY1331" s="5"/>
      <c r="SIZ1331" s="5"/>
      <c r="SJA1331" s="5"/>
      <c r="SJB1331" s="5"/>
      <c r="SJC1331" s="5"/>
      <c r="SJD1331" s="5"/>
      <c r="SJE1331" s="5"/>
      <c r="SJF1331" s="5"/>
      <c r="SJG1331" s="5"/>
      <c r="SJH1331" s="5"/>
      <c r="SJI1331" s="5"/>
      <c r="SJJ1331" s="5"/>
      <c r="SJK1331" s="5"/>
      <c r="SJL1331" s="5"/>
      <c r="SJM1331" s="5"/>
      <c r="SJN1331" s="5"/>
      <c r="SJO1331" s="5"/>
      <c r="SJP1331" s="5"/>
      <c r="SJQ1331" s="5"/>
      <c r="SJR1331" s="5"/>
      <c r="SJS1331" s="5"/>
      <c r="SJT1331" s="5"/>
      <c r="SJU1331" s="5"/>
      <c r="SJV1331" s="5"/>
      <c r="SJW1331" s="5"/>
      <c r="SJX1331" s="5"/>
      <c r="SJY1331" s="5"/>
      <c r="SJZ1331" s="5"/>
      <c r="SKA1331" s="5"/>
      <c r="SKB1331" s="5"/>
      <c r="SKC1331" s="5"/>
      <c r="SKD1331" s="5"/>
      <c r="SKE1331" s="5"/>
      <c r="SKF1331" s="5"/>
      <c r="SKG1331" s="5"/>
      <c r="SKH1331" s="5"/>
      <c r="SKI1331" s="5"/>
      <c r="SKJ1331" s="5"/>
      <c r="SKK1331" s="5"/>
      <c r="SKL1331" s="5"/>
      <c r="SKM1331" s="5"/>
      <c r="SKN1331" s="5"/>
      <c r="SKO1331" s="5"/>
      <c r="SKP1331" s="5"/>
      <c r="SKQ1331" s="5"/>
      <c r="SKR1331" s="5"/>
      <c r="SKS1331" s="5"/>
      <c r="SKT1331" s="5"/>
      <c r="SKU1331" s="5"/>
      <c r="SKV1331" s="5"/>
      <c r="SKW1331" s="5"/>
      <c r="SKX1331" s="5"/>
      <c r="SKY1331" s="5"/>
      <c r="SKZ1331" s="5"/>
      <c r="SLA1331" s="5"/>
      <c r="SLB1331" s="5"/>
      <c r="SLC1331" s="5"/>
      <c r="SLD1331" s="5"/>
      <c r="SLE1331" s="5"/>
      <c r="SLF1331" s="5"/>
      <c r="SLG1331" s="5"/>
      <c r="SLH1331" s="5"/>
      <c r="SLI1331" s="5"/>
      <c r="SLJ1331" s="5"/>
      <c r="SLK1331" s="5"/>
      <c r="SLL1331" s="5"/>
      <c r="SLM1331" s="5"/>
      <c r="SLN1331" s="5"/>
      <c r="SLO1331" s="5"/>
      <c r="SLP1331" s="5"/>
      <c r="SLQ1331" s="5"/>
      <c r="SLR1331" s="5"/>
      <c r="SLS1331" s="5"/>
      <c r="SLT1331" s="5"/>
      <c r="SLU1331" s="5"/>
      <c r="SLV1331" s="5"/>
      <c r="SLW1331" s="5"/>
      <c r="SLX1331" s="5"/>
      <c r="SLY1331" s="5"/>
      <c r="SLZ1331" s="5"/>
      <c r="SMA1331" s="5"/>
      <c r="SMB1331" s="5"/>
      <c r="SMC1331" s="5"/>
      <c r="SMD1331" s="5"/>
      <c r="SME1331" s="5"/>
      <c r="SMF1331" s="5"/>
      <c r="SMG1331" s="5"/>
      <c r="SMH1331" s="5"/>
      <c r="SMI1331" s="5"/>
      <c r="SMJ1331" s="5"/>
      <c r="SMK1331" s="5"/>
      <c r="SML1331" s="5"/>
      <c r="SMM1331" s="5"/>
      <c r="SMN1331" s="5"/>
      <c r="SMO1331" s="5"/>
      <c r="SMP1331" s="5"/>
      <c r="SMQ1331" s="5"/>
      <c r="SMR1331" s="5"/>
      <c r="SMS1331" s="5"/>
      <c r="SMT1331" s="5"/>
      <c r="SMU1331" s="5"/>
      <c r="SMV1331" s="5"/>
      <c r="SMW1331" s="5"/>
      <c r="SMX1331" s="5"/>
      <c r="SMY1331" s="5"/>
      <c r="SMZ1331" s="5"/>
      <c r="SNA1331" s="5"/>
      <c r="SNB1331" s="5"/>
      <c r="SNC1331" s="5"/>
      <c r="SND1331" s="5"/>
      <c r="SNE1331" s="5"/>
      <c r="SNF1331" s="5"/>
      <c r="SNG1331" s="5"/>
      <c r="SNH1331" s="5"/>
      <c r="SNI1331" s="5"/>
      <c r="SNJ1331" s="5"/>
      <c r="SNK1331" s="5"/>
      <c r="SNL1331" s="5"/>
      <c r="SNM1331" s="5"/>
      <c r="SNN1331" s="5"/>
      <c r="SNO1331" s="5"/>
      <c r="SNP1331" s="5"/>
      <c r="SNQ1331" s="5"/>
      <c r="SNR1331" s="5"/>
      <c r="SNS1331" s="5"/>
      <c r="SNT1331" s="5"/>
      <c r="SNU1331" s="5"/>
      <c r="SNV1331" s="5"/>
      <c r="SNW1331" s="5"/>
      <c r="SNX1331" s="5"/>
      <c r="SNY1331" s="5"/>
      <c r="SNZ1331" s="5"/>
      <c r="SOA1331" s="5"/>
      <c r="SOB1331" s="5"/>
      <c r="SOC1331" s="5"/>
      <c r="SOD1331" s="5"/>
      <c r="SOE1331" s="5"/>
      <c r="SOF1331" s="5"/>
      <c r="SOG1331" s="5"/>
      <c r="SOH1331" s="5"/>
      <c r="SOI1331" s="5"/>
      <c r="SOJ1331" s="5"/>
      <c r="SOK1331" s="5"/>
      <c r="SOL1331" s="5"/>
      <c r="SOM1331" s="5"/>
      <c r="SON1331" s="5"/>
      <c r="SOO1331" s="5"/>
      <c r="SOP1331" s="5"/>
      <c r="SOQ1331" s="5"/>
      <c r="SOR1331" s="5"/>
      <c r="SOS1331" s="5"/>
      <c r="SOT1331" s="5"/>
      <c r="SOU1331" s="5"/>
      <c r="SOV1331" s="5"/>
      <c r="SOW1331" s="5"/>
      <c r="SOX1331" s="5"/>
      <c r="SOY1331" s="5"/>
      <c r="SOZ1331" s="5"/>
      <c r="SPA1331" s="5"/>
      <c r="SPB1331" s="5"/>
      <c r="SPC1331" s="5"/>
      <c r="SPD1331" s="5"/>
      <c r="SPE1331" s="5"/>
      <c r="SPF1331" s="5"/>
      <c r="SPG1331" s="5"/>
      <c r="SPH1331" s="5"/>
      <c r="SPI1331" s="5"/>
      <c r="SPJ1331" s="5"/>
      <c r="SPK1331" s="5"/>
      <c r="SPL1331" s="5"/>
      <c r="SPM1331" s="5"/>
      <c r="SPN1331" s="5"/>
      <c r="SPO1331" s="5"/>
      <c r="SPP1331" s="5"/>
      <c r="SPQ1331" s="5"/>
      <c r="SPR1331" s="5"/>
      <c r="SPS1331" s="5"/>
      <c r="SPT1331" s="5"/>
      <c r="SPU1331" s="5"/>
      <c r="SPV1331" s="5"/>
      <c r="SPW1331" s="5"/>
      <c r="SPX1331" s="5"/>
      <c r="SPY1331" s="5"/>
      <c r="SPZ1331" s="5"/>
      <c r="SQA1331" s="5"/>
      <c r="SQB1331" s="5"/>
      <c r="SQC1331" s="5"/>
      <c r="SQD1331" s="5"/>
      <c r="SQE1331" s="5"/>
      <c r="SQF1331" s="5"/>
      <c r="SQG1331" s="5"/>
      <c r="SQH1331" s="5"/>
      <c r="SQI1331" s="5"/>
      <c r="SQJ1331" s="5"/>
      <c r="SQK1331" s="5"/>
      <c r="SQL1331" s="5"/>
      <c r="SQM1331" s="5"/>
      <c r="SQN1331" s="5"/>
      <c r="SQO1331" s="5"/>
      <c r="SQP1331" s="5"/>
      <c r="SQQ1331" s="5"/>
      <c r="SQR1331" s="5"/>
      <c r="SQS1331" s="5"/>
      <c r="SQT1331" s="5"/>
      <c r="SQU1331" s="5"/>
      <c r="SQV1331" s="5"/>
      <c r="SQW1331" s="5"/>
      <c r="SQX1331" s="5"/>
      <c r="SQY1331" s="5"/>
      <c r="SQZ1331" s="5"/>
      <c r="SRA1331" s="5"/>
      <c r="SRB1331" s="5"/>
      <c r="SRC1331" s="5"/>
      <c r="SRD1331" s="5"/>
      <c r="SRE1331" s="5"/>
      <c r="SRF1331" s="5"/>
      <c r="SRG1331" s="5"/>
      <c r="SRH1331" s="5"/>
      <c r="SRI1331" s="5"/>
      <c r="SRJ1331" s="5"/>
      <c r="SRK1331" s="5"/>
      <c r="SRL1331" s="5"/>
      <c r="SRM1331" s="5"/>
      <c r="SRN1331" s="5"/>
      <c r="SRO1331" s="5"/>
      <c r="SRP1331" s="5"/>
      <c r="SRQ1331" s="5"/>
      <c r="SRR1331" s="5"/>
      <c r="SRS1331" s="5"/>
      <c r="SRT1331" s="5"/>
      <c r="SRU1331" s="5"/>
      <c r="SRV1331" s="5"/>
      <c r="SRW1331" s="5"/>
      <c r="SRX1331" s="5"/>
      <c r="SRY1331" s="5"/>
      <c r="SRZ1331" s="5"/>
      <c r="SSA1331" s="5"/>
      <c r="SSB1331" s="5"/>
      <c r="SSC1331" s="5"/>
      <c r="SSD1331" s="5"/>
      <c r="SSE1331" s="5"/>
      <c r="SSF1331" s="5"/>
      <c r="SSG1331" s="5"/>
      <c r="SSH1331" s="5"/>
      <c r="SSI1331" s="5"/>
      <c r="SSJ1331" s="5"/>
      <c r="SSK1331" s="5"/>
      <c r="SSL1331" s="5"/>
      <c r="SSM1331" s="5"/>
      <c r="SSN1331" s="5"/>
      <c r="SSO1331" s="5"/>
      <c r="SSP1331" s="5"/>
      <c r="SSQ1331" s="5"/>
      <c r="SSR1331" s="5"/>
      <c r="SSS1331" s="5"/>
      <c r="SST1331" s="5"/>
      <c r="SSU1331" s="5"/>
      <c r="SSV1331" s="5"/>
      <c r="SSW1331" s="5"/>
      <c r="SSX1331" s="5"/>
      <c r="SSY1331" s="5"/>
      <c r="SSZ1331" s="5"/>
      <c r="STA1331" s="5"/>
      <c r="STB1331" s="5"/>
      <c r="STC1331" s="5"/>
      <c r="STD1331" s="5"/>
      <c r="STE1331" s="5"/>
      <c r="STF1331" s="5"/>
      <c r="STG1331" s="5"/>
      <c r="STH1331" s="5"/>
      <c r="STI1331" s="5"/>
      <c r="STJ1331" s="5"/>
      <c r="STK1331" s="5"/>
      <c r="STL1331" s="5"/>
      <c r="STM1331" s="5"/>
      <c r="STN1331" s="5"/>
      <c r="STO1331" s="5"/>
      <c r="STP1331" s="5"/>
      <c r="STQ1331" s="5"/>
      <c r="STR1331" s="5"/>
      <c r="STS1331" s="5"/>
      <c r="STT1331" s="5"/>
      <c r="STU1331" s="5"/>
      <c r="STV1331" s="5"/>
      <c r="STW1331" s="5"/>
      <c r="STX1331" s="5"/>
      <c r="STY1331" s="5"/>
      <c r="STZ1331" s="5"/>
      <c r="SUA1331" s="5"/>
      <c r="SUB1331" s="5"/>
      <c r="SUC1331" s="5"/>
      <c r="SUD1331" s="5"/>
      <c r="SUE1331" s="5"/>
      <c r="SUF1331" s="5"/>
      <c r="SUG1331" s="5"/>
      <c r="SUH1331" s="5"/>
      <c r="SUI1331" s="5"/>
      <c r="SUJ1331" s="5"/>
      <c r="SUK1331" s="5"/>
      <c r="SUL1331" s="5"/>
      <c r="SUM1331" s="5"/>
      <c r="SUN1331" s="5"/>
      <c r="SUO1331" s="5"/>
      <c r="SUP1331" s="5"/>
      <c r="SUQ1331" s="5"/>
      <c r="SUR1331" s="5"/>
      <c r="SUS1331" s="5"/>
      <c r="SUT1331" s="5"/>
      <c r="SUU1331" s="5"/>
      <c r="SUV1331" s="5"/>
      <c r="SUW1331" s="5"/>
      <c r="SUX1331" s="5"/>
      <c r="SUY1331" s="5"/>
      <c r="SUZ1331" s="5"/>
      <c r="SVA1331" s="5"/>
      <c r="SVB1331" s="5"/>
      <c r="SVC1331" s="5"/>
      <c r="SVD1331" s="5"/>
      <c r="SVE1331" s="5"/>
      <c r="SVF1331" s="5"/>
      <c r="SVG1331" s="5"/>
      <c r="SVH1331" s="5"/>
      <c r="SVI1331" s="5"/>
      <c r="SVJ1331" s="5"/>
      <c r="SVK1331" s="5"/>
      <c r="SVL1331" s="5"/>
      <c r="SVM1331" s="5"/>
      <c r="SVN1331" s="5"/>
      <c r="SVO1331" s="5"/>
      <c r="SVP1331" s="5"/>
      <c r="SVQ1331" s="5"/>
      <c r="SVR1331" s="5"/>
      <c r="SVS1331" s="5"/>
      <c r="SVT1331" s="5"/>
      <c r="SVU1331" s="5"/>
      <c r="SVV1331" s="5"/>
      <c r="SVW1331" s="5"/>
      <c r="SVX1331" s="5"/>
      <c r="SVY1331" s="5"/>
      <c r="SVZ1331" s="5"/>
      <c r="SWA1331" s="5"/>
      <c r="SWB1331" s="5"/>
      <c r="SWC1331" s="5"/>
      <c r="SWD1331" s="5"/>
      <c r="SWE1331" s="5"/>
      <c r="SWF1331" s="5"/>
      <c r="SWG1331" s="5"/>
      <c r="SWH1331" s="5"/>
      <c r="SWI1331" s="5"/>
      <c r="SWJ1331" s="5"/>
      <c r="SWK1331" s="5"/>
      <c r="SWL1331" s="5"/>
      <c r="SWM1331" s="5"/>
      <c r="SWN1331" s="5"/>
      <c r="SWO1331" s="5"/>
      <c r="SWP1331" s="5"/>
      <c r="SWQ1331" s="5"/>
      <c r="SWR1331" s="5"/>
      <c r="SWS1331" s="5"/>
      <c r="SWT1331" s="5"/>
      <c r="SWU1331" s="5"/>
      <c r="SWV1331" s="5"/>
      <c r="SWW1331" s="5"/>
      <c r="SWX1331" s="5"/>
      <c r="SWY1331" s="5"/>
      <c r="SWZ1331" s="5"/>
      <c r="SXA1331" s="5"/>
      <c r="SXB1331" s="5"/>
      <c r="SXC1331" s="5"/>
      <c r="SXD1331" s="5"/>
      <c r="SXE1331" s="5"/>
      <c r="SXF1331" s="5"/>
      <c r="SXG1331" s="5"/>
      <c r="SXH1331" s="5"/>
      <c r="SXI1331" s="5"/>
      <c r="SXJ1331" s="5"/>
      <c r="SXK1331" s="5"/>
      <c r="SXL1331" s="5"/>
      <c r="SXM1331" s="5"/>
      <c r="SXN1331" s="5"/>
      <c r="SXO1331" s="5"/>
      <c r="SXP1331" s="5"/>
      <c r="SXQ1331" s="5"/>
      <c r="SXR1331" s="5"/>
      <c r="SXS1331" s="5"/>
      <c r="SXT1331" s="5"/>
      <c r="SXU1331" s="5"/>
      <c r="SXV1331" s="5"/>
      <c r="SXW1331" s="5"/>
      <c r="SXX1331" s="5"/>
      <c r="SXY1331" s="5"/>
      <c r="SXZ1331" s="5"/>
      <c r="SYA1331" s="5"/>
      <c r="SYB1331" s="5"/>
      <c r="SYC1331" s="5"/>
      <c r="SYD1331" s="5"/>
      <c r="SYE1331" s="5"/>
      <c r="SYF1331" s="5"/>
      <c r="SYG1331" s="5"/>
      <c r="SYH1331" s="5"/>
      <c r="SYI1331" s="5"/>
      <c r="SYJ1331" s="5"/>
      <c r="SYK1331" s="5"/>
      <c r="SYL1331" s="5"/>
      <c r="SYM1331" s="5"/>
      <c r="SYN1331" s="5"/>
      <c r="SYO1331" s="5"/>
      <c r="SYP1331" s="5"/>
      <c r="SYQ1331" s="5"/>
      <c r="SYR1331" s="5"/>
      <c r="SYS1331" s="5"/>
      <c r="SYT1331" s="5"/>
      <c r="SYU1331" s="5"/>
      <c r="SYV1331" s="5"/>
      <c r="SYW1331" s="5"/>
      <c r="SYX1331" s="5"/>
      <c r="SYY1331" s="5"/>
      <c r="SYZ1331" s="5"/>
      <c r="SZA1331" s="5"/>
      <c r="SZB1331" s="5"/>
      <c r="SZC1331" s="5"/>
      <c r="SZD1331" s="5"/>
      <c r="SZE1331" s="5"/>
      <c r="SZF1331" s="5"/>
      <c r="SZG1331" s="5"/>
      <c r="SZH1331" s="5"/>
      <c r="SZI1331" s="5"/>
      <c r="SZJ1331" s="5"/>
      <c r="SZK1331" s="5"/>
      <c r="SZL1331" s="5"/>
      <c r="SZM1331" s="5"/>
      <c r="SZN1331" s="5"/>
      <c r="SZO1331" s="5"/>
      <c r="SZP1331" s="5"/>
      <c r="SZQ1331" s="5"/>
      <c r="SZR1331" s="5"/>
      <c r="SZS1331" s="5"/>
      <c r="SZT1331" s="5"/>
      <c r="SZU1331" s="5"/>
      <c r="SZV1331" s="5"/>
      <c r="SZW1331" s="5"/>
      <c r="SZX1331" s="5"/>
      <c r="SZY1331" s="5"/>
      <c r="SZZ1331" s="5"/>
      <c r="TAA1331" s="5"/>
      <c r="TAB1331" s="5"/>
      <c r="TAC1331" s="5"/>
      <c r="TAD1331" s="5"/>
      <c r="TAE1331" s="5"/>
      <c r="TAF1331" s="5"/>
      <c r="TAG1331" s="5"/>
      <c r="TAH1331" s="5"/>
      <c r="TAI1331" s="5"/>
      <c r="TAJ1331" s="5"/>
      <c r="TAK1331" s="5"/>
      <c r="TAL1331" s="5"/>
      <c r="TAM1331" s="5"/>
      <c r="TAN1331" s="5"/>
      <c r="TAO1331" s="5"/>
      <c r="TAP1331" s="5"/>
      <c r="TAQ1331" s="5"/>
      <c r="TAR1331" s="5"/>
      <c r="TAS1331" s="5"/>
      <c r="TAT1331" s="5"/>
      <c r="TAU1331" s="5"/>
      <c r="TAV1331" s="5"/>
      <c r="TAW1331" s="5"/>
      <c r="TAX1331" s="5"/>
      <c r="TAY1331" s="5"/>
      <c r="TAZ1331" s="5"/>
      <c r="TBA1331" s="5"/>
      <c r="TBB1331" s="5"/>
      <c r="TBC1331" s="5"/>
      <c r="TBD1331" s="5"/>
      <c r="TBE1331" s="5"/>
      <c r="TBF1331" s="5"/>
      <c r="TBG1331" s="5"/>
      <c r="TBH1331" s="5"/>
      <c r="TBI1331" s="5"/>
      <c r="TBJ1331" s="5"/>
      <c r="TBK1331" s="5"/>
      <c r="TBL1331" s="5"/>
      <c r="TBM1331" s="5"/>
      <c r="TBN1331" s="5"/>
      <c r="TBO1331" s="5"/>
      <c r="TBP1331" s="5"/>
      <c r="TBQ1331" s="5"/>
      <c r="TBR1331" s="5"/>
      <c r="TBS1331" s="5"/>
      <c r="TBT1331" s="5"/>
      <c r="TBU1331" s="5"/>
      <c r="TBV1331" s="5"/>
      <c r="TBW1331" s="5"/>
      <c r="TBX1331" s="5"/>
      <c r="TBY1331" s="5"/>
      <c r="TBZ1331" s="5"/>
      <c r="TCA1331" s="5"/>
      <c r="TCB1331" s="5"/>
      <c r="TCC1331" s="5"/>
      <c r="TCD1331" s="5"/>
      <c r="TCE1331" s="5"/>
      <c r="TCF1331" s="5"/>
      <c r="TCG1331" s="5"/>
      <c r="TCH1331" s="5"/>
      <c r="TCI1331" s="5"/>
      <c r="TCJ1331" s="5"/>
      <c r="TCK1331" s="5"/>
      <c r="TCL1331" s="5"/>
      <c r="TCM1331" s="5"/>
      <c r="TCN1331" s="5"/>
      <c r="TCO1331" s="5"/>
      <c r="TCP1331" s="5"/>
      <c r="TCQ1331" s="5"/>
      <c r="TCR1331" s="5"/>
      <c r="TCS1331" s="5"/>
      <c r="TCT1331" s="5"/>
      <c r="TCU1331" s="5"/>
      <c r="TCV1331" s="5"/>
      <c r="TCW1331" s="5"/>
      <c r="TCX1331" s="5"/>
      <c r="TCY1331" s="5"/>
      <c r="TCZ1331" s="5"/>
      <c r="TDA1331" s="5"/>
      <c r="TDB1331" s="5"/>
      <c r="TDC1331" s="5"/>
      <c r="TDD1331" s="5"/>
      <c r="TDE1331" s="5"/>
      <c r="TDF1331" s="5"/>
      <c r="TDG1331" s="5"/>
      <c r="TDH1331" s="5"/>
      <c r="TDI1331" s="5"/>
      <c r="TDJ1331" s="5"/>
      <c r="TDK1331" s="5"/>
      <c r="TDL1331" s="5"/>
      <c r="TDM1331" s="5"/>
      <c r="TDN1331" s="5"/>
      <c r="TDO1331" s="5"/>
      <c r="TDP1331" s="5"/>
      <c r="TDQ1331" s="5"/>
      <c r="TDR1331" s="5"/>
      <c r="TDS1331" s="5"/>
      <c r="TDT1331" s="5"/>
      <c r="TDU1331" s="5"/>
      <c r="TDV1331" s="5"/>
      <c r="TDW1331" s="5"/>
      <c r="TDX1331" s="5"/>
      <c r="TDY1331" s="5"/>
      <c r="TDZ1331" s="5"/>
      <c r="TEA1331" s="5"/>
      <c r="TEB1331" s="5"/>
      <c r="TEC1331" s="5"/>
      <c r="TED1331" s="5"/>
      <c r="TEE1331" s="5"/>
      <c r="TEF1331" s="5"/>
      <c r="TEG1331" s="5"/>
      <c r="TEH1331" s="5"/>
      <c r="TEI1331" s="5"/>
      <c r="TEJ1331" s="5"/>
      <c r="TEK1331" s="5"/>
      <c r="TEL1331" s="5"/>
      <c r="TEM1331" s="5"/>
      <c r="TEN1331" s="5"/>
      <c r="TEO1331" s="5"/>
      <c r="TEP1331" s="5"/>
      <c r="TEQ1331" s="5"/>
      <c r="TER1331" s="5"/>
      <c r="TES1331" s="5"/>
      <c r="TET1331" s="5"/>
      <c r="TEU1331" s="5"/>
      <c r="TEV1331" s="5"/>
      <c r="TEW1331" s="5"/>
      <c r="TEX1331" s="5"/>
      <c r="TEY1331" s="5"/>
      <c r="TEZ1331" s="5"/>
      <c r="TFA1331" s="5"/>
      <c r="TFB1331" s="5"/>
      <c r="TFC1331" s="5"/>
      <c r="TFD1331" s="5"/>
      <c r="TFE1331" s="5"/>
      <c r="TFF1331" s="5"/>
      <c r="TFG1331" s="5"/>
      <c r="TFH1331" s="5"/>
      <c r="TFI1331" s="5"/>
      <c r="TFJ1331" s="5"/>
      <c r="TFK1331" s="5"/>
      <c r="TFL1331" s="5"/>
      <c r="TFM1331" s="5"/>
      <c r="TFN1331" s="5"/>
      <c r="TFO1331" s="5"/>
      <c r="TFP1331" s="5"/>
      <c r="TFQ1331" s="5"/>
      <c r="TFR1331" s="5"/>
      <c r="TFS1331" s="5"/>
      <c r="TFT1331" s="5"/>
      <c r="TFU1331" s="5"/>
      <c r="TFV1331" s="5"/>
      <c r="TFW1331" s="5"/>
      <c r="TFX1331" s="5"/>
      <c r="TFY1331" s="5"/>
      <c r="TFZ1331" s="5"/>
      <c r="TGA1331" s="5"/>
      <c r="TGB1331" s="5"/>
      <c r="TGC1331" s="5"/>
      <c r="TGD1331" s="5"/>
      <c r="TGE1331" s="5"/>
      <c r="TGF1331" s="5"/>
      <c r="TGG1331" s="5"/>
      <c r="TGH1331" s="5"/>
      <c r="TGI1331" s="5"/>
      <c r="TGJ1331" s="5"/>
      <c r="TGK1331" s="5"/>
      <c r="TGL1331" s="5"/>
      <c r="TGM1331" s="5"/>
      <c r="TGN1331" s="5"/>
      <c r="TGO1331" s="5"/>
      <c r="TGP1331" s="5"/>
      <c r="TGQ1331" s="5"/>
      <c r="TGR1331" s="5"/>
      <c r="TGS1331" s="5"/>
      <c r="TGT1331" s="5"/>
      <c r="TGU1331" s="5"/>
      <c r="TGV1331" s="5"/>
      <c r="TGW1331" s="5"/>
      <c r="TGX1331" s="5"/>
      <c r="TGY1331" s="5"/>
      <c r="TGZ1331" s="5"/>
      <c r="THA1331" s="5"/>
      <c r="THB1331" s="5"/>
      <c r="THC1331" s="5"/>
      <c r="THD1331" s="5"/>
      <c r="THE1331" s="5"/>
      <c r="THF1331" s="5"/>
      <c r="THG1331" s="5"/>
      <c r="THH1331" s="5"/>
      <c r="THI1331" s="5"/>
      <c r="THJ1331" s="5"/>
      <c r="THK1331" s="5"/>
      <c r="THL1331" s="5"/>
      <c r="THM1331" s="5"/>
      <c r="THN1331" s="5"/>
      <c r="THO1331" s="5"/>
      <c r="THP1331" s="5"/>
      <c r="THQ1331" s="5"/>
      <c r="THR1331" s="5"/>
      <c r="THS1331" s="5"/>
      <c r="THT1331" s="5"/>
      <c r="THU1331" s="5"/>
      <c r="THV1331" s="5"/>
      <c r="THW1331" s="5"/>
      <c r="THX1331" s="5"/>
      <c r="THY1331" s="5"/>
      <c r="THZ1331" s="5"/>
      <c r="TIA1331" s="5"/>
      <c r="TIB1331" s="5"/>
      <c r="TIC1331" s="5"/>
      <c r="TID1331" s="5"/>
      <c r="TIE1331" s="5"/>
      <c r="TIF1331" s="5"/>
      <c r="TIG1331" s="5"/>
      <c r="TIH1331" s="5"/>
      <c r="TII1331" s="5"/>
      <c r="TIJ1331" s="5"/>
      <c r="TIK1331" s="5"/>
      <c r="TIL1331" s="5"/>
      <c r="TIM1331" s="5"/>
      <c r="TIN1331" s="5"/>
      <c r="TIO1331" s="5"/>
      <c r="TIP1331" s="5"/>
      <c r="TIQ1331" s="5"/>
      <c r="TIR1331" s="5"/>
      <c r="TIS1331" s="5"/>
      <c r="TIT1331" s="5"/>
      <c r="TIU1331" s="5"/>
      <c r="TIV1331" s="5"/>
      <c r="TIW1331" s="5"/>
      <c r="TIX1331" s="5"/>
      <c r="TIY1331" s="5"/>
      <c r="TIZ1331" s="5"/>
      <c r="TJA1331" s="5"/>
      <c r="TJB1331" s="5"/>
      <c r="TJC1331" s="5"/>
      <c r="TJD1331" s="5"/>
      <c r="TJE1331" s="5"/>
      <c r="TJF1331" s="5"/>
      <c r="TJG1331" s="5"/>
      <c r="TJH1331" s="5"/>
      <c r="TJI1331" s="5"/>
      <c r="TJJ1331" s="5"/>
      <c r="TJK1331" s="5"/>
      <c r="TJL1331" s="5"/>
      <c r="TJM1331" s="5"/>
      <c r="TJN1331" s="5"/>
      <c r="TJO1331" s="5"/>
      <c r="TJP1331" s="5"/>
      <c r="TJQ1331" s="5"/>
      <c r="TJR1331" s="5"/>
      <c r="TJS1331" s="5"/>
      <c r="TJT1331" s="5"/>
      <c r="TJU1331" s="5"/>
      <c r="TJV1331" s="5"/>
      <c r="TJW1331" s="5"/>
      <c r="TJX1331" s="5"/>
      <c r="TJY1331" s="5"/>
      <c r="TJZ1331" s="5"/>
      <c r="TKA1331" s="5"/>
      <c r="TKB1331" s="5"/>
      <c r="TKC1331" s="5"/>
      <c r="TKD1331" s="5"/>
      <c r="TKE1331" s="5"/>
      <c r="TKF1331" s="5"/>
      <c r="TKG1331" s="5"/>
      <c r="TKH1331" s="5"/>
      <c r="TKI1331" s="5"/>
      <c r="TKJ1331" s="5"/>
      <c r="TKK1331" s="5"/>
      <c r="TKL1331" s="5"/>
      <c r="TKM1331" s="5"/>
      <c r="TKN1331" s="5"/>
      <c r="TKO1331" s="5"/>
      <c r="TKP1331" s="5"/>
      <c r="TKQ1331" s="5"/>
      <c r="TKR1331" s="5"/>
      <c r="TKS1331" s="5"/>
      <c r="TKT1331" s="5"/>
      <c r="TKU1331" s="5"/>
      <c r="TKV1331" s="5"/>
      <c r="TKW1331" s="5"/>
      <c r="TKX1331" s="5"/>
      <c r="TKY1331" s="5"/>
      <c r="TKZ1331" s="5"/>
      <c r="TLA1331" s="5"/>
      <c r="TLB1331" s="5"/>
      <c r="TLC1331" s="5"/>
      <c r="TLD1331" s="5"/>
      <c r="TLE1331" s="5"/>
      <c r="TLF1331" s="5"/>
      <c r="TLG1331" s="5"/>
      <c r="TLH1331" s="5"/>
      <c r="TLI1331" s="5"/>
      <c r="TLJ1331" s="5"/>
      <c r="TLK1331" s="5"/>
      <c r="TLL1331" s="5"/>
      <c r="TLM1331" s="5"/>
      <c r="TLN1331" s="5"/>
      <c r="TLO1331" s="5"/>
      <c r="TLP1331" s="5"/>
      <c r="TLQ1331" s="5"/>
      <c r="TLR1331" s="5"/>
      <c r="TLS1331" s="5"/>
      <c r="TLT1331" s="5"/>
      <c r="TLU1331" s="5"/>
      <c r="TLV1331" s="5"/>
      <c r="TLW1331" s="5"/>
      <c r="TLX1331" s="5"/>
      <c r="TLY1331" s="5"/>
      <c r="TLZ1331" s="5"/>
      <c r="TMA1331" s="5"/>
      <c r="TMB1331" s="5"/>
      <c r="TMC1331" s="5"/>
      <c r="TMD1331" s="5"/>
      <c r="TME1331" s="5"/>
      <c r="TMF1331" s="5"/>
      <c r="TMG1331" s="5"/>
      <c r="TMH1331" s="5"/>
      <c r="TMI1331" s="5"/>
      <c r="TMJ1331" s="5"/>
      <c r="TMK1331" s="5"/>
      <c r="TML1331" s="5"/>
      <c r="TMM1331" s="5"/>
      <c r="TMN1331" s="5"/>
      <c r="TMO1331" s="5"/>
      <c r="TMP1331" s="5"/>
      <c r="TMQ1331" s="5"/>
      <c r="TMR1331" s="5"/>
      <c r="TMS1331" s="5"/>
      <c r="TMT1331" s="5"/>
      <c r="TMU1331" s="5"/>
      <c r="TMV1331" s="5"/>
      <c r="TMW1331" s="5"/>
      <c r="TMX1331" s="5"/>
      <c r="TMY1331" s="5"/>
      <c r="TMZ1331" s="5"/>
      <c r="TNA1331" s="5"/>
      <c r="TNB1331" s="5"/>
      <c r="TNC1331" s="5"/>
      <c r="TND1331" s="5"/>
      <c r="TNE1331" s="5"/>
      <c r="TNF1331" s="5"/>
      <c r="TNG1331" s="5"/>
      <c r="TNH1331" s="5"/>
      <c r="TNI1331" s="5"/>
      <c r="TNJ1331" s="5"/>
      <c r="TNK1331" s="5"/>
      <c r="TNL1331" s="5"/>
      <c r="TNM1331" s="5"/>
      <c r="TNN1331" s="5"/>
      <c r="TNO1331" s="5"/>
      <c r="TNP1331" s="5"/>
      <c r="TNQ1331" s="5"/>
      <c r="TNR1331" s="5"/>
      <c r="TNS1331" s="5"/>
      <c r="TNT1331" s="5"/>
      <c r="TNU1331" s="5"/>
      <c r="TNV1331" s="5"/>
      <c r="TNW1331" s="5"/>
      <c r="TNX1331" s="5"/>
      <c r="TNY1331" s="5"/>
      <c r="TNZ1331" s="5"/>
      <c r="TOA1331" s="5"/>
      <c r="TOB1331" s="5"/>
      <c r="TOC1331" s="5"/>
      <c r="TOD1331" s="5"/>
      <c r="TOE1331" s="5"/>
      <c r="TOF1331" s="5"/>
      <c r="TOG1331" s="5"/>
      <c r="TOH1331" s="5"/>
      <c r="TOI1331" s="5"/>
      <c r="TOJ1331" s="5"/>
      <c r="TOK1331" s="5"/>
      <c r="TOL1331" s="5"/>
      <c r="TOM1331" s="5"/>
      <c r="TON1331" s="5"/>
      <c r="TOO1331" s="5"/>
      <c r="TOP1331" s="5"/>
      <c r="TOQ1331" s="5"/>
      <c r="TOR1331" s="5"/>
      <c r="TOS1331" s="5"/>
      <c r="TOT1331" s="5"/>
      <c r="TOU1331" s="5"/>
      <c r="TOV1331" s="5"/>
      <c r="TOW1331" s="5"/>
      <c r="TOX1331" s="5"/>
      <c r="TOY1331" s="5"/>
      <c r="TOZ1331" s="5"/>
      <c r="TPA1331" s="5"/>
      <c r="TPB1331" s="5"/>
      <c r="TPC1331" s="5"/>
      <c r="TPD1331" s="5"/>
      <c r="TPE1331" s="5"/>
      <c r="TPF1331" s="5"/>
      <c r="TPG1331" s="5"/>
      <c r="TPH1331" s="5"/>
      <c r="TPI1331" s="5"/>
      <c r="TPJ1331" s="5"/>
      <c r="TPK1331" s="5"/>
      <c r="TPL1331" s="5"/>
      <c r="TPM1331" s="5"/>
      <c r="TPN1331" s="5"/>
      <c r="TPO1331" s="5"/>
      <c r="TPP1331" s="5"/>
      <c r="TPQ1331" s="5"/>
      <c r="TPR1331" s="5"/>
      <c r="TPS1331" s="5"/>
      <c r="TPT1331" s="5"/>
      <c r="TPU1331" s="5"/>
      <c r="TPV1331" s="5"/>
      <c r="TPW1331" s="5"/>
      <c r="TPX1331" s="5"/>
      <c r="TPY1331" s="5"/>
      <c r="TPZ1331" s="5"/>
      <c r="TQA1331" s="5"/>
      <c r="TQB1331" s="5"/>
      <c r="TQC1331" s="5"/>
      <c r="TQD1331" s="5"/>
      <c r="TQE1331" s="5"/>
      <c r="TQF1331" s="5"/>
      <c r="TQG1331" s="5"/>
      <c r="TQH1331" s="5"/>
      <c r="TQI1331" s="5"/>
      <c r="TQJ1331" s="5"/>
      <c r="TQK1331" s="5"/>
      <c r="TQL1331" s="5"/>
      <c r="TQM1331" s="5"/>
      <c r="TQN1331" s="5"/>
      <c r="TQO1331" s="5"/>
      <c r="TQP1331" s="5"/>
      <c r="TQQ1331" s="5"/>
      <c r="TQR1331" s="5"/>
      <c r="TQS1331" s="5"/>
      <c r="TQT1331" s="5"/>
      <c r="TQU1331" s="5"/>
      <c r="TQV1331" s="5"/>
      <c r="TQW1331" s="5"/>
      <c r="TQX1331" s="5"/>
      <c r="TQY1331" s="5"/>
      <c r="TQZ1331" s="5"/>
      <c r="TRA1331" s="5"/>
      <c r="TRB1331" s="5"/>
      <c r="TRC1331" s="5"/>
      <c r="TRD1331" s="5"/>
      <c r="TRE1331" s="5"/>
      <c r="TRF1331" s="5"/>
      <c r="TRG1331" s="5"/>
      <c r="TRH1331" s="5"/>
      <c r="TRI1331" s="5"/>
      <c r="TRJ1331" s="5"/>
      <c r="TRK1331" s="5"/>
      <c r="TRL1331" s="5"/>
      <c r="TRM1331" s="5"/>
      <c r="TRN1331" s="5"/>
      <c r="TRO1331" s="5"/>
      <c r="TRP1331" s="5"/>
      <c r="TRQ1331" s="5"/>
      <c r="TRR1331" s="5"/>
      <c r="TRS1331" s="5"/>
      <c r="TRT1331" s="5"/>
      <c r="TRU1331" s="5"/>
      <c r="TRV1331" s="5"/>
      <c r="TRW1331" s="5"/>
      <c r="TRX1331" s="5"/>
      <c r="TRY1331" s="5"/>
      <c r="TRZ1331" s="5"/>
      <c r="TSA1331" s="5"/>
      <c r="TSB1331" s="5"/>
      <c r="TSC1331" s="5"/>
      <c r="TSD1331" s="5"/>
      <c r="TSE1331" s="5"/>
      <c r="TSF1331" s="5"/>
      <c r="TSG1331" s="5"/>
      <c r="TSH1331" s="5"/>
      <c r="TSI1331" s="5"/>
      <c r="TSJ1331" s="5"/>
      <c r="TSK1331" s="5"/>
      <c r="TSL1331" s="5"/>
      <c r="TSM1331" s="5"/>
      <c r="TSN1331" s="5"/>
      <c r="TSO1331" s="5"/>
      <c r="TSP1331" s="5"/>
      <c r="TSQ1331" s="5"/>
      <c r="TSR1331" s="5"/>
      <c r="TSS1331" s="5"/>
      <c r="TST1331" s="5"/>
      <c r="TSU1331" s="5"/>
      <c r="TSV1331" s="5"/>
      <c r="TSW1331" s="5"/>
      <c r="TSX1331" s="5"/>
      <c r="TSY1331" s="5"/>
      <c r="TSZ1331" s="5"/>
      <c r="TTA1331" s="5"/>
      <c r="TTB1331" s="5"/>
      <c r="TTC1331" s="5"/>
      <c r="TTD1331" s="5"/>
      <c r="TTE1331" s="5"/>
      <c r="TTF1331" s="5"/>
      <c r="TTG1331" s="5"/>
      <c r="TTH1331" s="5"/>
      <c r="TTI1331" s="5"/>
      <c r="TTJ1331" s="5"/>
      <c r="TTK1331" s="5"/>
      <c r="TTL1331" s="5"/>
      <c r="TTM1331" s="5"/>
      <c r="TTN1331" s="5"/>
      <c r="TTO1331" s="5"/>
      <c r="TTP1331" s="5"/>
      <c r="TTQ1331" s="5"/>
      <c r="TTR1331" s="5"/>
      <c r="TTS1331" s="5"/>
      <c r="TTT1331" s="5"/>
      <c r="TTU1331" s="5"/>
      <c r="TTV1331" s="5"/>
      <c r="TTW1331" s="5"/>
      <c r="TTX1331" s="5"/>
      <c r="TTY1331" s="5"/>
      <c r="TTZ1331" s="5"/>
      <c r="TUA1331" s="5"/>
      <c r="TUB1331" s="5"/>
      <c r="TUC1331" s="5"/>
      <c r="TUD1331" s="5"/>
      <c r="TUE1331" s="5"/>
      <c r="TUF1331" s="5"/>
      <c r="TUG1331" s="5"/>
      <c r="TUH1331" s="5"/>
      <c r="TUI1331" s="5"/>
      <c r="TUJ1331" s="5"/>
      <c r="TUK1331" s="5"/>
      <c r="TUL1331" s="5"/>
      <c r="TUM1331" s="5"/>
      <c r="TUN1331" s="5"/>
      <c r="TUO1331" s="5"/>
      <c r="TUP1331" s="5"/>
      <c r="TUQ1331" s="5"/>
      <c r="TUR1331" s="5"/>
      <c r="TUS1331" s="5"/>
      <c r="TUT1331" s="5"/>
      <c r="TUU1331" s="5"/>
      <c r="TUV1331" s="5"/>
      <c r="TUW1331" s="5"/>
      <c r="TUX1331" s="5"/>
      <c r="TUY1331" s="5"/>
      <c r="TUZ1331" s="5"/>
      <c r="TVA1331" s="5"/>
      <c r="TVB1331" s="5"/>
      <c r="TVC1331" s="5"/>
      <c r="TVD1331" s="5"/>
      <c r="TVE1331" s="5"/>
      <c r="TVF1331" s="5"/>
      <c r="TVG1331" s="5"/>
      <c r="TVH1331" s="5"/>
      <c r="TVI1331" s="5"/>
      <c r="TVJ1331" s="5"/>
      <c r="TVK1331" s="5"/>
      <c r="TVL1331" s="5"/>
      <c r="TVM1331" s="5"/>
      <c r="TVN1331" s="5"/>
      <c r="TVO1331" s="5"/>
      <c r="TVP1331" s="5"/>
      <c r="TVQ1331" s="5"/>
      <c r="TVR1331" s="5"/>
      <c r="TVS1331" s="5"/>
      <c r="TVT1331" s="5"/>
      <c r="TVU1331" s="5"/>
      <c r="TVV1331" s="5"/>
      <c r="TVW1331" s="5"/>
      <c r="TVX1331" s="5"/>
      <c r="TVY1331" s="5"/>
      <c r="TVZ1331" s="5"/>
      <c r="TWA1331" s="5"/>
      <c r="TWB1331" s="5"/>
      <c r="TWC1331" s="5"/>
      <c r="TWD1331" s="5"/>
      <c r="TWE1331" s="5"/>
      <c r="TWF1331" s="5"/>
      <c r="TWG1331" s="5"/>
      <c r="TWH1331" s="5"/>
      <c r="TWI1331" s="5"/>
      <c r="TWJ1331" s="5"/>
      <c r="TWK1331" s="5"/>
      <c r="TWL1331" s="5"/>
      <c r="TWM1331" s="5"/>
      <c r="TWN1331" s="5"/>
      <c r="TWO1331" s="5"/>
      <c r="TWP1331" s="5"/>
      <c r="TWQ1331" s="5"/>
      <c r="TWR1331" s="5"/>
      <c r="TWS1331" s="5"/>
      <c r="TWT1331" s="5"/>
      <c r="TWU1331" s="5"/>
      <c r="TWV1331" s="5"/>
      <c r="TWW1331" s="5"/>
      <c r="TWX1331" s="5"/>
      <c r="TWY1331" s="5"/>
      <c r="TWZ1331" s="5"/>
      <c r="TXA1331" s="5"/>
      <c r="TXB1331" s="5"/>
      <c r="TXC1331" s="5"/>
      <c r="TXD1331" s="5"/>
      <c r="TXE1331" s="5"/>
      <c r="TXF1331" s="5"/>
      <c r="TXG1331" s="5"/>
      <c r="TXH1331" s="5"/>
      <c r="TXI1331" s="5"/>
      <c r="TXJ1331" s="5"/>
      <c r="TXK1331" s="5"/>
      <c r="TXL1331" s="5"/>
      <c r="TXM1331" s="5"/>
      <c r="TXN1331" s="5"/>
      <c r="TXO1331" s="5"/>
      <c r="TXP1331" s="5"/>
      <c r="TXQ1331" s="5"/>
      <c r="TXR1331" s="5"/>
      <c r="TXS1331" s="5"/>
      <c r="TXT1331" s="5"/>
      <c r="TXU1331" s="5"/>
      <c r="TXV1331" s="5"/>
      <c r="TXW1331" s="5"/>
      <c r="TXX1331" s="5"/>
      <c r="TXY1331" s="5"/>
      <c r="TXZ1331" s="5"/>
      <c r="TYA1331" s="5"/>
      <c r="TYB1331" s="5"/>
      <c r="TYC1331" s="5"/>
      <c r="TYD1331" s="5"/>
      <c r="TYE1331" s="5"/>
      <c r="TYF1331" s="5"/>
      <c r="TYG1331" s="5"/>
      <c r="TYH1331" s="5"/>
      <c r="TYI1331" s="5"/>
      <c r="TYJ1331" s="5"/>
      <c r="TYK1331" s="5"/>
      <c r="TYL1331" s="5"/>
      <c r="TYM1331" s="5"/>
      <c r="TYN1331" s="5"/>
      <c r="TYO1331" s="5"/>
      <c r="TYP1331" s="5"/>
      <c r="TYQ1331" s="5"/>
      <c r="TYR1331" s="5"/>
      <c r="TYS1331" s="5"/>
      <c r="TYT1331" s="5"/>
      <c r="TYU1331" s="5"/>
      <c r="TYV1331" s="5"/>
      <c r="TYW1331" s="5"/>
      <c r="TYX1331" s="5"/>
      <c r="TYY1331" s="5"/>
      <c r="TYZ1331" s="5"/>
      <c r="TZA1331" s="5"/>
      <c r="TZB1331" s="5"/>
      <c r="TZC1331" s="5"/>
      <c r="TZD1331" s="5"/>
      <c r="TZE1331" s="5"/>
      <c r="TZF1331" s="5"/>
      <c r="TZG1331" s="5"/>
      <c r="TZH1331" s="5"/>
      <c r="TZI1331" s="5"/>
      <c r="TZJ1331" s="5"/>
      <c r="TZK1331" s="5"/>
      <c r="TZL1331" s="5"/>
      <c r="TZM1331" s="5"/>
      <c r="TZN1331" s="5"/>
      <c r="TZO1331" s="5"/>
      <c r="TZP1331" s="5"/>
      <c r="TZQ1331" s="5"/>
      <c r="TZR1331" s="5"/>
      <c r="TZS1331" s="5"/>
      <c r="TZT1331" s="5"/>
      <c r="TZU1331" s="5"/>
      <c r="TZV1331" s="5"/>
      <c r="TZW1331" s="5"/>
      <c r="TZX1331" s="5"/>
      <c r="TZY1331" s="5"/>
      <c r="TZZ1331" s="5"/>
      <c r="UAA1331" s="5"/>
      <c r="UAB1331" s="5"/>
      <c r="UAC1331" s="5"/>
      <c r="UAD1331" s="5"/>
      <c r="UAE1331" s="5"/>
      <c r="UAF1331" s="5"/>
      <c r="UAG1331" s="5"/>
      <c r="UAH1331" s="5"/>
      <c r="UAI1331" s="5"/>
      <c r="UAJ1331" s="5"/>
      <c r="UAK1331" s="5"/>
      <c r="UAL1331" s="5"/>
      <c r="UAM1331" s="5"/>
      <c r="UAN1331" s="5"/>
      <c r="UAO1331" s="5"/>
      <c r="UAP1331" s="5"/>
      <c r="UAQ1331" s="5"/>
      <c r="UAR1331" s="5"/>
      <c r="UAS1331" s="5"/>
      <c r="UAT1331" s="5"/>
      <c r="UAU1331" s="5"/>
      <c r="UAV1331" s="5"/>
      <c r="UAW1331" s="5"/>
      <c r="UAX1331" s="5"/>
      <c r="UAY1331" s="5"/>
      <c r="UAZ1331" s="5"/>
      <c r="UBA1331" s="5"/>
      <c r="UBB1331" s="5"/>
      <c r="UBC1331" s="5"/>
      <c r="UBD1331" s="5"/>
      <c r="UBE1331" s="5"/>
      <c r="UBF1331" s="5"/>
      <c r="UBG1331" s="5"/>
      <c r="UBH1331" s="5"/>
      <c r="UBI1331" s="5"/>
      <c r="UBJ1331" s="5"/>
      <c r="UBK1331" s="5"/>
      <c r="UBL1331" s="5"/>
      <c r="UBM1331" s="5"/>
      <c r="UBN1331" s="5"/>
      <c r="UBO1331" s="5"/>
      <c r="UBP1331" s="5"/>
      <c r="UBQ1331" s="5"/>
      <c r="UBR1331" s="5"/>
      <c r="UBS1331" s="5"/>
      <c r="UBT1331" s="5"/>
      <c r="UBU1331" s="5"/>
      <c r="UBV1331" s="5"/>
      <c r="UBW1331" s="5"/>
      <c r="UBX1331" s="5"/>
      <c r="UBY1331" s="5"/>
      <c r="UBZ1331" s="5"/>
      <c r="UCA1331" s="5"/>
      <c r="UCB1331" s="5"/>
      <c r="UCC1331" s="5"/>
      <c r="UCD1331" s="5"/>
      <c r="UCE1331" s="5"/>
      <c r="UCF1331" s="5"/>
      <c r="UCG1331" s="5"/>
      <c r="UCH1331" s="5"/>
      <c r="UCI1331" s="5"/>
      <c r="UCJ1331" s="5"/>
      <c r="UCK1331" s="5"/>
      <c r="UCL1331" s="5"/>
      <c r="UCM1331" s="5"/>
      <c r="UCN1331" s="5"/>
      <c r="UCO1331" s="5"/>
      <c r="UCP1331" s="5"/>
      <c r="UCQ1331" s="5"/>
      <c r="UCR1331" s="5"/>
      <c r="UCS1331" s="5"/>
      <c r="UCT1331" s="5"/>
      <c r="UCU1331" s="5"/>
      <c r="UCV1331" s="5"/>
      <c r="UCW1331" s="5"/>
      <c r="UCX1331" s="5"/>
      <c r="UCY1331" s="5"/>
      <c r="UCZ1331" s="5"/>
      <c r="UDA1331" s="5"/>
      <c r="UDB1331" s="5"/>
      <c r="UDC1331" s="5"/>
      <c r="UDD1331" s="5"/>
      <c r="UDE1331" s="5"/>
      <c r="UDF1331" s="5"/>
      <c r="UDG1331" s="5"/>
      <c r="UDH1331" s="5"/>
      <c r="UDI1331" s="5"/>
      <c r="UDJ1331" s="5"/>
      <c r="UDK1331" s="5"/>
      <c r="UDL1331" s="5"/>
      <c r="UDM1331" s="5"/>
      <c r="UDN1331" s="5"/>
      <c r="UDO1331" s="5"/>
      <c r="UDP1331" s="5"/>
      <c r="UDQ1331" s="5"/>
      <c r="UDR1331" s="5"/>
      <c r="UDS1331" s="5"/>
      <c r="UDT1331" s="5"/>
      <c r="UDU1331" s="5"/>
      <c r="UDV1331" s="5"/>
      <c r="UDW1331" s="5"/>
      <c r="UDX1331" s="5"/>
      <c r="UDY1331" s="5"/>
      <c r="UDZ1331" s="5"/>
      <c r="UEA1331" s="5"/>
      <c r="UEB1331" s="5"/>
      <c r="UEC1331" s="5"/>
      <c r="UED1331" s="5"/>
      <c r="UEE1331" s="5"/>
      <c r="UEF1331" s="5"/>
      <c r="UEG1331" s="5"/>
      <c r="UEH1331" s="5"/>
      <c r="UEI1331" s="5"/>
      <c r="UEJ1331" s="5"/>
      <c r="UEK1331" s="5"/>
      <c r="UEL1331" s="5"/>
      <c r="UEM1331" s="5"/>
      <c r="UEN1331" s="5"/>
      <c r="UEO1331" s="5"/>
      <c r="UEP1331" s="5"/>
      <c r="UEQ1331" s="5"/>
      <c r="UER1331" s="5"/>
      <c r="UES1331" s="5"/>
      <c r="UET1331" s="5"/>
      <c r="UEU1331" s="5"/>
      <c r="UEV1331" s="5"/>
      <c r="UEW1331" s="5"/>
      <c r="UEX1331" s="5"/>
      <c r="UEY1331" s="5"/>
      <c r="UEZ1331" s="5"/>
      <c r="UFA1331" s="5"/>
      <c r="UFB1331" s="5"/>
      <c r="UFC1331" s="5"/>
      <c r="UFD1331" s="5"/>
      <c r="UFE1331" s="5"/>
      <c r="UFF1331" s="5"/>
      <c r="UFG1331" s="5"/>
      <c r="UFH1331" s="5"/>
      <c r="UFI1331" s="5"/>
      <c r="UFJ1331" s="5"/>
      <c r="UFK1331" s="5"/>
      <c r="UFL1331" s="5"/>
      <c r="UFM1331" s="5"/>
      <c r="UFN1331" s="5"/>
      <c r="UFO1331" s="5"/>
      <c r="UFP1331" s="5"/>
      <c r="UFQ1331" s="5"/>
      <c r="UFR1331" s="5"/>
      <c r="UFS1331" s="5"/>
      <c r="UFT1331" s="5"/>
      <c r="UFU1331" s="5"/>
      <c r="UFV1331" s="5"/>
      <c r="UFW1331" s="5"/>
      <c r="UFX1331" s="5"/>
      <c r="UFY1331" s="5"/>
      <c r="UFZ1331" s="5"/>
      <c r="UGA1331" s="5"/>
      <c r="UGB1331" s="5"/>
      <c r="UGC1331" s="5"/>
      <c r="UGD1331" s="5"/>
      <c r="UGE1331" s="5"/>
      <c r="UGF1331" s="5"/>
      <c r="UGG1331" s="5"/>
      <c r="UGH1331" s="5"/>
      <c r="UGI1331" s="5"/>
      <c r="UGJ1331" s="5"/>
      <c r="UGK1331" s="5"/>
      <c r="UGL1331" s="5"/>
      <c r="UGM1331" s="5"/>
      <c r="UGN1331" s="5"/>
      <c r="UGO1331" s="5"/>
      <c r="UGP1331" s="5"/>
      <c r="UGQ1331" s="5"/>
      <c r="UGR1331" s="5"/>
      <c r="UGS1331" s="5"/>
      <c r="UGT1331" s="5"/>
      <c r="UGU1331" s="5"/>
      <c r="UGV1331" s="5"/>
      <c r="UGW1331" s="5"/>
      <c r="UGX1331" s="5"/>
      <c r="UGY1331" s="5"/>
      <c r="UGZ1331" s="5"/>
      <c r="UHA1331" s="5"/>
      <c r="UHB1331" s="5"/>
      <c r="UHC1331" s="5"/>
      <c r="UHD1331" s="5"/>
      <c r="UHE1331" s="5"/>
      <c r="UHF1331" s="5"/>
      <c r="UHG1331" s="5"/>
      <c r="UHH1331" s="5"/>
      <c r="UHI1331" s="5"/>
      <c r="UHJ1331" s="5"/>
      <c r="UHK1331" s="5"/>
      <c r="UHL1331" s="5"/>
      <c r="UHM1331" s="5"/>
      <c r="UHN1331" s="5"/>
      <c r="UHO1331" s="5"/>
      <c r="UHP1331" s="5"/>
      <c r="UHQ1331" s="5"/>
      <c r="UHR1331" s="5"/>
      <c r="UHS1331" s="5"/>
      <c r="UHT1331" s="5"/>
      <c r="UHU1331" s="5"/>
      <c r="UHV1331" s="5"/>
      <c r="UHW1331" s="5"/>
      <c r="UHX1331" s="5"/>
      <c r="UHY1331" s="5"/>
      <c r="UHZ1331" s="5"/>
      <c r="UIA1331" s="5"/>
      <c r="UIB1331" s="5"/>
      <c r="UIC1331" s="5"/>
      <c r="UID1331" s="5"/>
      <c r="UIE1331" s="5"/>
      <c r="UIF1331" s="5"/>
      <c r="UIG1331" s="5"/>
      <c r="UIH1331" s="5"/>
      <c r="UII1331" s="5"/>
      <c r="UIJ1331" s="5"/>
      <c r="UIK1331" s="5"/>
      <c r="UIL1331" s="5"/>
      <c r="UIM1331" s="5"/>
      <c r="UIN1331" s="5"/>
      <c r="UIO1331" s="5"/>
      <c r="UIP1331" s="5"/>
      <c r="UIQ1331" s="5"/>
      <c r="UIR1331" s="5"/>
      <c r="UIS1331" s="5"/>
      <c r="UIT1331" s="5"/>
      <c r="UIU1331" s="5"/>
      <c r="UIV1331" s="5"/>
      <c r="UIW1331" s="5"/>
      <c r="UIX1331" s="5"/>
      <c r="UIY1331" s="5"/>
      <c r="UIZ1331" s="5"/>
      <c r="UJA1331" s="5"/>
      <c r="UJB1331" s="5"/>
      <c r="UJC1331" s="5"/>
      <c r="UJD1331" s="5"/>
      <c r="UJE1331" s="5"/>
      <c r="UJF1331" s="5"/>
      <c r="UJG1331" s="5"/>
      <c r="UJH1331" s="5"/>
      <c r="UJI1331" s="5"/>
      <c r="UJJ1331" s="5"/>
      <c r="UJK1331" s="5"/>
      <c r="UJL1331" s="5"/>
      <c r="UJM1331" s="5"/>
      <c r="UJN1331" s="5"/>
      <c r="UJO1331" s="5"/>
      <c r="UJP1331" s="5"/>
      <c r="UJQ1331" s="5"/>
      <c r="UJR1331" s="5"/>
      <c r="UJS1331" s="5"/>
      <c r="UJT1331" s="5"/>
      <c r="UJU1331" s="5"/>
      <c r="UJV1331" s="5"/>
      <c r="UJW1331" s="5"/>
      <c r="UJX1331" s="5"/>
      <c r="UJY1331" s="5"/>
      <c r="UJZ1331" s="5"/>
      <c r="UKA1331" s="5"/>
      <c r="UKB1331" s="5"/>
      <c r="UKC1331" s="5"/>
      <c r="UKD1331" s="5"/>
      <c r="UKE1331" s="5"/>
      <c r="UKF1331" s="5"/>
      <c r="UKG1331" s="5"/>
      <c r="UKH1331" s="5"/>
      <c r="UKI1331" s="5"/>
      <c r="UKJ1331" s="5"/>
      <c r="UKK1331" s="5"/>
      <c r="UKL1331" s="5"/>
      <c r="UKM1331" s="5"/>
      <c r="UKN1331" s="5"/>
      <c r="UKO1331" s="5"/>
      <c r="UKP1331" s="5"/>
      <c r="UKQ1331" s="5"/>
      <c r="UKR1331" s="5"/>
      <c r="UKS1331" s="5"/>
      <c r="UKT1331" s="5"/>
      <c r="UKU1331" s="5"/>
      <c r="UKV1331" s="5"/>
      <c r="UKW1331" s="5"/>
      <c r="UKX1331" s="5"/>
      <c r="UKY1331" s="5"/>
      <c r="UKZ1331" s="5"/>
      <c r="ULA1331" s="5"/>
      <c r="ULB1331" s="5"/>
      <c r="ULC1331" s="5"/>
      <c r="ULD1331" s="5"/>
      <c r="ULE1331" s="5"/>
      <c r="ULF1331" s="5"/>
      <c r="ULG1331" s="5"/>
      <c r="ULH1331" s="5"/>
      <c r="ULI1331" s="5"/>
      <c r="ULJ1331" s="5"/>
      <c r="ULK1331" s="5"/>
      <c r="ULL1331" s="5"/>
      <c r="ULM1331" s="5"/>
      <c r="ULN1331" s="5"/>
      <c r="ULO1331" s="5"/>
      <c r="ULP1331" s="5"/>
      <c r="ULQ1331" s="5"/>
      <c r="ULR1331" s="5"/>
      <c r="ULS1331" s="5"/>
      <c r="ULT1331" s="5"/>
      <c r="ULU1331" s="5"/>
      <c r="ULV1331" s="5"/>
      <c r="ULW1331" s="5"/>
      <c r="ULX1331" s="5"/>
      <c r="ULY1331" s="5"/>
      <c r="ULZ1331" s="5"/>
      <c r="UMA1331" s="5"/>
      <c r="UMB1331" s="5"/>
      <c r="UMC1331" s="5"/>
      <c r="UMD1331" s="5"/>
      <c r="UME1331" s="5"/>
      <c r="UMF1331" s="5"/>
      <c r="UMG1331" s="5"/>
      <c r="UMH1331" s="5"/>
      <c r="UMI1331" s="5"/>
      <c r="UMJ1331" s="5"/>
      <c r="UMK1331" s="5"/>
      <c r="UML1331" s="5"/>
      <c r="UMM1331" s="5"/>
      <c r="UMN1331" s="5"/>
      <c r="UMO1331" s="5"/>
      <c r="UMP1331" s="5"/>
      <c r="UMQ1331" s="5"/>
      <c r="UMR1331" s="5"/>
      <c r="UMS1331" s="5"/>
      <c r="UMT1331" s="5"/>
      <c r="UMU1331" s="5"/>
      <c r="UMV1331" s="5"/>
      <c r="UMW1331" s="5"/>
      <c r="UMX1331" s="5"/>
      <c r="UMY1331" s="5"/>
      <c r="UMZ1331" s="5"/>
      <c r="UNA1331" s="5"/>
      <c r="UNB1331" s="5"/>
      <c r="UNC1331" s="5"/>
      <c r="UND1331" s="5"/>
      <c r="UNE1331" s="5"/>
      <c r="UNF1331" s="5"/>
      <c r="UNG1331" s="5"/>
      <c r="UNH1331" s="5"/>
      <c r="UNI1331" s="5"/>
      <c r="UNJ1331" s="5"/>
      <c r="UNK1331" s="5"/>
      <c r="UNL1331" s="5"/>
      <c r="UNM1331" s="5"/>
      <c r="UNN1331" s="5"/>
      <c r="UNO1331" s="5"/>
      <c r="UNP1331" s="5"/>
      <c r="UNQ1331" s="5"/>
      <c r="UNR1331" s="5"/>
      <c r="UNS1331" s="5"/>
      <c r="UNT1331" s="5"/>
      <c r="UNU1331" s="5"/>
      <c r="UNV1331" s="5"/>
      <c r="UNW1331" s="5"/>
      <c r="UNX1331" s="5"/>
      <c r="UNY1331" s="5"/>
      <c r="UNZ1331" s="5"/>
      <c r="UOA1331" s="5"/>
      <c r="UOB1331" s="5"/>
      <c r="UOC1331" s="5"/>
      <c r="UOD1331" s="5"/>
      <c r="UOE1331" s="5"/>
      <c r="UOF1331" s="5"/>
      <c r="UOG1331" s="5"/>
      <c r="UOH1331" s="5"/>
      <c r="UOI1331" s="5"/>
      <c r="UOJ1331" s="5"/>
      <c r="UOK1331" s="5"/>
      <c r="UOL1331" s="5"/>
      <c r="UOM1331" s="5"/>
      <c r="UON1331" s="5"/>
      <c r="UOO1331" s="5"/>
      <c r="UOP1331" s="5"/>
      <c r="UOQ1331" s="5"/>
      <c r="UOR1331" s="5"/>
      <c r="UOS1331" s="5"/>
      <c r="UOT1331" s="5"/>
      <c r="UOU1331" s="5"/>
      <c r="UOV1331" s="5"/>
      <c r="UOW1331" s="5"/>
      <c r="UOX1331" s="5"/>
      <c r="UOY1331" s="5"/>
      <c r="UOZ1331" s="5"/>
      <c r="UPA1331" s="5"/>
      <c r="UPB1331" s="5"/>
      <c r="UPC1331" s="5"/>
      <c r="UPD1331" s="5"/>
      <c r="UPE1331" s="5"/>
      <c r="UPF1331" s="5"/>
      <c r="UPG1331" s="5"/>
      <c r="UPH1331" s="5"/>
      <c r="UPI1331" s="5"/>
      <c r="UPJ1331" s="5"/>
      <c r="UPK1331" s="5"/>
      <c r="UPL1331" s="5"/>
      <c r="UPM1331" s="5"/>
      <c r="UPN1331" s="5"/>
      <c r="UPO1331" s="5"/>
      <c r="UPP1331" s="5"/>
      <c r="UPQ1331" s="5"/>
      <c r="UPR1331" s="5"/>
      <c r="UPS1331" s="5"/>
      <c r="UPT1331" s="5"/>
      <c r="UPU1331" s="5"/>
      <c r="UPV1331" s="5"/>
      <c r="UPW1331" s="5"/>
      <c r="UPX1331" s="5"/>
      <c r="UPY1331" s="5"/>
      <c r="UPZ1331" s="5"/>
      <c r="UQA1331" s="5"/>
      <c r="UQB1331" s="5"/>
      <c r="UQC1331" s="5"/>
      <c r="UQD1331" s="5"/>
      <c r="UQE1331" s="5"/>
      <c r="UQF1331" s="5"/>
      <c r="UQG1331" s="5"/>
      <c r="UQH1331" s="5"/>
      <c r="UQI1331" s="5"/>
      <c r="UQJ1331" s="5"/>
      <c r="UQK1331" s="5"/>
      <c r="UQL1331" s="5"/>
      <c r="UQM1331" s="5"/>
      <c r="UQN1331" s="5"/>
      <c r="UQO1331" s="5"/>
      <c r="UQP1331" s="5"/>
      <c r="UQQ1331" s="5"/>
      <c r="UQR1331" s="5"/>
      <c r="UQS1331" s="5"/>
      <c r="UQT1331" s="5"/>
      <c r="UQU1331" s="5"/>
      <c r="UQV1331" s="5"/>
      <c r="UQW1331" s="5"/>
      <c r="UQX1331" s="5"/>
      <c r="UQY1331" s="5"/>
      <c r="UQZ1331" s="5"/>
      <c r="URA1331" s="5"/>
      <c r="URB1331" s="5"/>
      <c r="URC1331" s="5"/>
      <c r="URD1331" s="5"/>
      <c r="URE1331" s="5"/>
      <c r="URF1331" s="5"/>
      <c r="URG1331" s="5"/>
      <c r="URH1331" s="5"/>
      <c r="URI1331" s="5"/>
      <c r="URJ1331" s="5"/>
      <c r="URK1331" s="5"/>
      <c r="URL1331" s="5"/>
      <c r="URM1331" s="5"/>
      <c r="URN1331" s="5"/>
      <c r="URO1331" s="5"/>
      <c r="URP1331" s="5"/>
      <c r="URQ1331" s="5"/>
      <c r="URR1331" s="5"/>
      <c r="URS1331" s="5"/>
      <c r="URT1331" s="5"/>
      <c r="URU1331" s="5"/>
      <c r="URV1331" s="5"/>
      <c r="URW1331" s="5"/>
      <c r="URX1331" s="5"/>
      <c r="URY1331" s="5"/>
      <c r="URZ1331" s="5"/>
      <c r="USA1331" s="5"/>
      <c r="USB1331" s="5"/>
      <c r="USC1331" s="5"/>
      <c r="USD1331" s="5"/>
      <c r="USE1331" s="5"/>
      <c r="USF1331" s="5"/>
      <c r="USG1331" s="5"/>
      <c r="USH1331" s="5"/>
      <c r="USI1331" s="5"/>
      <c r="USJ1331" s="5"/>
      <c r="USK1331" s="5"/>
      <c r="USL1331" s="5"/>
      <c r="USM1331" s="5"/>
      <c r="USN1331" s="5"/>
      <c r="USO1331" s="5"/>
      <c r="USP1331" s="5"/>
      <c r="USQ1331" s="5"/>
      <c r="USR1331" s="5"/>
      <c r="USS1331" s="5"/>
      <c r="UST1331" s="5"/>
      <c r="USU1331" s="5"/>
      <c r="USV1331" s="5"/>
      <c r="USW1331" s="5"/>
      <c r="USX1331" s="5"/>
      <c r="USY1331" s="5"/>
      <c r="USZ1331" s="5"/>
      <c r="UTA1331" s="5"/>
      <c r="UTB1331" s="5"/>
      <c r="UTC1331" s="5"/>
      <c r="UTD1331" s="5"/>
      <c r="UTE1331" s="5"/>
      <c r="UTF1331" s="5"/>
      <c r="UTG1331" s="5"/>
      <c r="UTH1331" s="5"/>
      <c r="UTI1331" s="5"/>
      <c r="UTJ1331" s="5"/>
      <c r="UTK1331" s="5"/>
      <c r="UTL1331" s="5"/>
      <c r="UTM1331" s="5"/>
      <c r="UTN1331" s="5"/>
      <c r="UTO1331" s="5"/>
      <c r="UTP1331" s="5"/>
      <c r="UTQ1331" s="5"/>
      <c r="UTR1331" s="5"/>
      <c r="UTS1331" s="5"/>
      <c r="UTT1331" s="5"/>
      <c r="UTU1331" s="5"/>
      <c r="UTV1331" s="5"/>
      <c r="UTW1331" s="5"/>
      <c r="UTX1331" s="5"/>
      <c r="UTY1331" s="5"/>
      <c r="UTZ1331" s="5"/>
      <c r="UUA1331" s="5"/>
      <c r="UUB1331" s="5"/>
      <c r="UUC1331" s="5"/>
      <c r="UUD1331" s="5"/>
      <c r="UUE1331" s="5"/>
      <c r="UUF1331" s="5"/>
      <c r="UUG1331" s="5"/>
      <c r="UUH1331" s="5"/>
      <c r="UUI1331" s="5"/>
      <c r="UUJ1331" s="5"/>
      <c r="UUK1331" s="5"/>
      <c r="UUL1331" s="5"/>
      <c r="UUM1331" s="5"/>
      <c r="UUN1331" s="5"/>
      <c r="UUO1331" s="5"/>
      <c r="UUP1331" s="5"/>
      <c r="UUQ1331" s="5"/>
      <c r="UUR1331" s="5"/>
      <c r="UUS1331" s="5"/>
      <c r="UUT1331" s="5"/>
      <c r="UUU1331" s="5"/>
      <c r="UUV1331" s="5"/>
      <c r="UUW1331" s="5"/>
      <c r="UUX1331" s="5"/>
      <c r="UUY1331" s="5"/>
      <c r="UUZ1331" s="5"/>
      <c r="UVA1331" s="5"/>
      <c r="UVB1331" s="5"/>
      <c r="UVC1331" s="5"/>
      <c r="UVD1331" s="5"/>
      <c r="UVE1331" s="5"/>
      <c r="UVF1331" s="5"/>
      <c r="UVG1331" s="5"/>
      <c r="UVH1331" s="5"/>
      <c r="UVI1331" s="5"/>
      <c r="UVJ1331" s="5"/>
      <c r="UVK1331" s="5"/>
      <c r="UVL1331" s="5"/>
      <c r="UVM1331" s="5"/>
      <c r="UVN1331" s="5"/>
      <c r="UVO1331" s="5"/>
      <c r="UVP1331" s="5"/>
      <c r="UVQ1331" s="5"/>
      <c r="UVR1331" s="5"/>
      <c r="UVS1331" s="5"/>
      <c r="UVT1331" s="5"/>
      <c r="UVU1331" s="5"/>
      <c r="UVV1331" s="5"/>
      <c r="UVW1331" s="5"/>
      <c r="UVX1331" s="5"/>
      <c r="UVY1331" s="5"/>
      <c r="UVZ1331" s="5"/>
      <c r="UWA1331" s="5"/>
      <c r="UWB1331" s="5"/>
      <c r="UWC1331" s="5"/>
      <c r="UWD1331" s="5"/>
      <c r="UWE1331" s="5"/>
      <c r="UWF1331" s="5"/>
      <c r="UWG1331" s="5"/>
      <c r="UWH1331" s="5"/>
      <c r="UWI1331" s="5"/>
      <c r="UWJ1331" s="5"/>
      <c r="UWK1331" s="5"/>
      <c r="UWL1331" s="5"/>
      <c r="UWM1331" s="5"/>
      <c r="UWN1331" s="5"/>
      <c r="UWO1331" s="5"/>
      <c r="UWP1331" s="5"/>
      <c r="UWQ1331" s="5"/>
      <c r="UWR1331" s="5"/>
      <c r="UWS1331" s="5"/>
      <c r="UWT1331" s="5"/>
      <c r="UWU1331" s="5"/>
      <c r="UWV1331" s="5"/>
      <c r="UWW1331" s="5"/>
      <c r="UWX1331" s="5"/>
      <c r="UWY1331" s="5"/>
      <c r="UWZ1331" s="5"/>
      <c r="UXA1331" s="5"/>
      <c r="UXB1331" s="5"/>
      <c r="UXC1331" s="5"/>
      <c r="UXD1331" s="5"/>
      <c r="UXE1331" s="5"/>
      <c r="UXF1331" s="5"/>
      <c r="UXG1331" s="5"/>
      <c r="UXH1331" s="5"/>
      <c r="UXI1331" s="5"/>
      <c r="UXJ1331" s="5"/>
      <c r="UXK1331" s="5"/>
      <c r="UXL1331" s="5"/>
      <c r="UXM1331" s="5"/>
      <c r="UXN1331" s="5"/>
      <c r="UXO1331" s="5"/>
      <c r="UXP1331" s="5"/>
      <c r="UXQ1331" s="5"/>
      <c r="UXR1331" s="5"/>
      <c r="UXS1331" s="5"/>
      <c r="UXT1331" s="5"/>
      <c r="UXU1331" s="5"/>
      <c r="UXV1331" s="5"/>
      <c r="UXW1331" s="5"/>
      <c r="UXX1331" s="5"/>
      <c r="UXY1331" s="5"/>
      <c r="UXZ1331" s="5"/>
      <c r="UYA1331" s="5"/>
      <c r="UYB1331" s="5"/>
      <c r="UYC1331" s="5"/>
      <c r="UYD1331" s="5"/>
      <c r="UYE1331" s="5"/>
      <c r="UYF1331" s="5"/>
      <c r="UYG1331" s="5"/>
      <c r="UYH1331" s="5"/>
      <c r="UYI1331" s="5"/>
      <c r="UYJ1331" s="5"/>
      <c r="UYK1331" s="5"/>
      <c r="UYL1331" s="5"/>
      <c r="UYM1331" s="5"/>
      <c r="UYN1331" s="5"/>
      <c r="UYO1331" s="5"/>
      <c r="UYP1331" s="5"/>
      <c r="UYQ1331" s="5"/>
      <c r="UYR1331" s="5"/>
      <c r="UYS1331" s="5"/>
      <c r="UYT1331" s="5"/>
      <c r="UYU1331" s="5"/>
      <c r="UYV1331" s="5"/>
      <c r="UYW1331" s="5"/>
      <c r="UYX1331" s="5"/>
      <c r="UYY1331" s="5"/>
      <c r="UYZ1331" s="5"/>
      <c r="UZA1331" s="5"/>
      <c r="UZB1331" s="5"/>
      <c r="UZC1331" s="5"/>
      <c r="UZD1331" s="5"/>
      <c r="UZE1331" s="5"/>
      <c r="UZF1331" s="5"/>
      <c r="UZG1331" s="5"/>
      <c r="UZH1331" s="5"/>
      <c r="UZI1331" s="5"/>
      <c r="UZJ1331" s="5"/>
      <c r="UZK1331" s="5"/>
      <c r="UZL1331" s="5"/>
      <c r="UZM1331" s="5"/>
      <c r="UZN1331" s="5"/>
      <c r="UZO1331" s="5"/>
      <c r="UZP1331" s="5"/>
      <c r="UZQ1331" s="5"/>
      <c r="UZR1331" s="5"/>
      <c r="UZS1331" s="5"/>
      <c r="UZT1331" s="5"/>
      <c r="UZU1331" s="5"/>
      <c r="UZV1331" s="5"/>
      <c r="UZW1331" s="5"/>
      <c r="UZX1331" s="5"/>
      <c r="UZY1331" s="5"/>
      <c r="UZZ1331" s="5"/>
      <c r="VAA1331" s="5"/>
      <c r="VAB1331" s="5"/>
      <c r="VAC1331" s="5"/>
      <c r="VAD1331" s="5"/>
      <c r="VAE1331" s="5"/>
      <c r="VAF1331" s="5"/>
      <c r="VAG1331" s="5"/>
      <c r="VAH1331" s="5"/>
      <c r="VAI1331" s="5"/>
      <c r="VAJ1331" s="5"/>
      <c r="VAK1331" s="5"/>
      <c r="VAL1331" s="5"/>
      <c r="VAM1331" s="5"/>
      <c r="VAN1331" s="5"/>
      <c r="VAO1331" s="5"/>
      <c r="VAP1331" s="5"/>
      <c r="VAQ1331" s="5"/>
      <c r="VAR1331" s="5"/>
      <c r="VAS1331" s="5"/>
      <c r="VAT1331" s="5"/>
      <c r="VAU1331" s="5"/>
      <c r="VAV1331" s="5"/>
      <c r="VAW1331" s="5"/>
      <c r="VAX1331" s="5"/>
      <c r="VAY1331" s="5"/>
      <c r="VAZ1331" s="5"/>
      <c r="VBA1331" s="5"/>
      <c r="VBB1331" s="5"/>
      <c r="VBC1331" s="5"/>
      <c r="VBD1331" s="5"/>
      <c r="VBE1331" s="5"/>
      <c r="VBF1331" s="5"/>
      <c r="VBG1331" s="5"/>
      <c r="VBH1331" s="5"/>
      <c r="VBI1331" s="5"/>
      <c r="VBJ1331" s="5"/>
      <c r="VBK1331" s="5"/>
      <c r="VBL1331" s="5"/>
      <c r="VBM1331" s="5"/>
      <c r="VBN1331" s="5"/>
      <c r="VBO1331" s="5"/>
      <c r="VBP1331" s="5"/>
      <c r="VBQ1331" s="5"/>
      <c r="VBR1331" s="5"/>
      <c r="VBS1331" s="5"/>
      <c r="VBT1331" s="5"/>
      <c r="VBU1331" s="5"/>
      <c r="VBV1331" s="5"/>
      <c r="VBW1331" s="5"/>
      <c r="VBX1331" s="5"/>
      <c r="VBY1331" s="5"/>
      <c r="VBZ1331" s="5"/>
      <c r="VCA1331" s="5"/>
      <c r="VCB1331" s="5"/>
      <c r="VCC1331" s="5"/>
      <c r="VCD1331" s="5"/>
      <c r="VCE1331" s="5"/>
      <c r="VCF1331" s="5"/>
      <c r="VCG1331" s="5"/>
      <c r="VCH1331" s="5"/>
      <c r="VCI1331" s="5"/>
      <c r="VCJ1331" s="5"/>
      <c r="VCK1331" s="5"/>
      <c r="VCL1331" s="5"/>
      <c r="VCM1331" s="5"/>
      <c r="VCN1331" s="5"/>
      <c r="VCO1331" s="5"/>
      <c r="VCP1331" s="5"/>
      <c r="VCQ1331" s="5"/>
      <c r="VCR1331" s="5"/>
      <c r="VCS1331" s="5"/>
      <c r="VCT1331" s="5"/>
      <c r="VCU1331" s="5"/>
      <c r="VCV1331" s="5"/>
      <c r="VCW1331" s="5"/>
      <c r="VCX1331" s="5"/>
      <c r="VCY1331" s="5"/>
      <c r="VCZ1331" s="5"/>
      <c r="VDA1331" s="5"/>
      <c r="VDB1331" s="5"/>
      <c r="VDC1331" s="5"/>
      <c r="VDD1331" s="5"/>
      <c r="VDE1331" s="5"/>
      <c r="VDF1331" s="5"/>
      <c r="VDG1331" s="5"/>
      <c r="VDH1331" s="5"/>
      <c r="VDI1331" s="5"/>
      <c r="VDJ1331" s="5"/>
      <c r="VDK1331" s="5"/>
      <c r="VDL1331" s="5"/>
      <c r="VDM1331" s="5"/>
      <c r="VDN1331" s="5"/>
      <c r="VDO1331" s="5"/>
      <c r="VDP1331" s="5"/>
      <c r="VDQ1331" s="5"/>
      <c r="VDR1331" s="5"/>
      <c r="VDS1331" s="5"/>
      <c r="VDT1331" s="5"/>
      <c r="VDU1331" s="5"/>
      <c r="VDV1331" s="5"/>
      <c r="VDW1331" s="5"/>
      <c r="VDX1331" s="5"/>
      <c r="VDY1331" s="5"/>
      <c r="VDZ1331" s="5"/>
      <c r="VEA1331" s="5"/>
      <c r="VEB1331" s="5"/>
      <c r="VEC1331" s="5"/>
      <c r="VED1331" s="5"/>
      <c r="VEE1331" s="5"/>
      <c r="VEF1331" s="5"/>
      <c r="VEG1331" s="5"/>
      <c r="VEH1331" s="5"/>
      <c r="VEI1331" s="5"/>
      <c r="VEJ1331" s="5"/>
      <c r="VEK1331" s="5"/>
      <c r="VEL1331" s="5"/>
      <c r="VEM1331" s="5"/>
      <c r="VEN1331" s="5"/>
      <c r="VEO1331" s="5"/>
      <c r="VEP1331" s="5"/>
      <c r="VEQ1331" s="5"/>
      <c r="VER1331" s="5"/>
      <c r="VES1331" s="5"/>
      <c r="VET1331" s="5"/>
      <c r="VEU1331" s="5"/>
      <c r="VEV1331" s="5"/>
      <c r="VEW1331" s="5"/>
      <c r="VEX1331" s="5"/>
      <c r="VEY1331" s="5"/>
      <c r="VEZ1331" s="5"/>
      <c r="VFA1331" s="5"/>
      <c r="VFB1331" s="5"/>
      <c r="VFC1331" s="5"/>
      <c r="VFD1331" s="5"/>
      <c r="VFE1331" s="5"/>
      <c r="VFF1331" s="5"/>
      <c r="VFG1331" s="5"/>
      <c r="VFH1331" s="5"/>
      <c r="VFI1331" s="5"/>
      <c r="VFJ1331" s="5"/>
      <c r="VFK1331" s="5"/>
      <c r="VFL1331" s="5"/>
      <c r="VFM1331" s="5"/>
      <c r="VFN1331" s="5"/>
      <c r="VFO1331" s="5"/>
      <c r="VFP1331" s="5"/>
      <c r="VFQ1331" s="5"/>
      <c r="VFR1331" s="5"/>
      <c r="VFS1331" s="5"/>
      <c r="VFT1331" s="5"/>
      <c r="VFU1331" s="5"/>
      <c r="VFV1331" s="5"/>
      <c r="VFW1331" s="5"/>
      <c r="VFX1331" s="5"/>
      <c r="VFY1331" s="5"/>
      <c r="VFZ1331" s="5"/>
      <c r="VGA1331" s="5"/>
      <c r="VGB1331" s="5"/>
      <c r="VGC1331" s="5"/>
      <c r="VGD1331" s="5"/>
      <c r="VGE1331" s="5"/>
      <c r="VGF1331" s="5"/>
      <c r="VGG1331" s="5"/>
      <c r="VGH1331" s="5"/>
      <c r="VGI1331" s="5"/>
      <c r="VGJ1331" s="5"/>
      <c r="VGK1331" s="5"/>
      <c r="VGL1331" s="5"/>
      <c r="VGM1331" s="5"/>
      <c r="VGN1331" s="5"/>
      <c r="VGO1331" s="5"/>
      <c r="VGP1331" s="5"/>
      <c r="VGQ1331" s="5"/>
      <c r="VGR1331" s="5"/>
      <c r="VGS1331" s="5"/>
      <c r="VGT1331" s="5"/>
      <c r="VGU1331" s="5"/>
      <c r="VGV1331" s="5"/>
      <c r="VGW1331" s="5"/>
      <c r="VGX1331" s="5"/>
      <c r="VGY1331" s="5"/>
      <c r="VGZ1331" s="5"/>
      <c r="VHA1331" s="5"/>
      <c r="VHB1331" s="5"/>
      <c r="VHC1331" s="5"/>
      <c r="VHD1331" s="5"/>
      <c r="VHE1331" s="5"/>
      <c r="VHF1331" s="5"/>
      <c r="VHG1331" s="5"/>
      <c r="VHH1331" s="5"/>
      <c r="VHI1331" s="5"/>
      <c r="VHJ1331" s="5"/>
      <c r="VHK1331" s="5"/>
      <c r="VHL1331" s="5"/>
      <c r="VHM1331" s="5"/>
      <c r="VHN1331" s="5"/>
      <c r="VHO1331" s="5"/>
      <c r="VHP1331" s="5"/>
      <c r="VHQ1331" s="5"/>
      <c r="VHR1331" s="5"/>
      <c r="VHS1331" s="5"/>
      <c r="VHT1331" s="5"/>
      <c r="VHU1331" s="5"/>
      <c r="VHV1331" s="5"/>
      <c r="VHW1331" s="5"/>
      <c r="VHX1331" s="5"/>
      <c r="VHY1331" s="5"/>
      <c r="VHZ1331" s="5"/>
      <c r="VIA1331" s="5"/>
      <c r="VIB1331" s="5"/>
      <c r="VIC1331" s="5"/>
      <c r="VID1331" s="5"/>
      <c r="VIE1331" s="5"/>
      <c r="VIF1331" s="5"/>
      <c r="VIG1331" s="5"/>
      <c r="VIH1331" s="5"/>
      <c r="VII1331" s="5"/>
      <c r="VIJ1331" s="5"/>
      <c r="VIK1331" s="5"/>
      <c r="VIL1331" s="5"/>
      <c r="VIM1331" s="5"/>
      <c r="VIN1331" s="5"/>
      <c r="VIO1331" s="5"/>
      <c r="VIP1331" s="5"/>
      <c r="VIQ1331" s="5"/>
      <c r="VIR1331" s="5"/>
      <c r="VIS1331" s="5"/>
      <c r="VIT1331" s="5"/>
      <c r="VIU1331" s="5"/>
      <c r="VIV1331" s="5"/>
      <c r="VIW1331" s="5"/>
      <c r="VIX1331" s="5"/>
      <c r="VIY1331" s="5"/>
      <c r="VIZ1331" s="5"/>
      <c r="VJA1331" s="5"/>
      <c r="VJB1331" s="5"/>
      <c r="VJC1331" s="5"/>
      <c r="VJD1331" s="5"/>
      <c r="VJE1331" s="5"/>
      <c r="VJF1331" s="5"/>
      <c r="VJG1331" s="5"/>
      <c r="VJH1331" s="5"/>
      <c r="VJI1331" s="5"/>
      <c r="VJJ1331" s="5"/>
      <c r="VJK1331" s="5"/>
      <c r="VJL1331" s="5"/>
      <c r="VJM1331" s="5"/>
      <c r="VJN1331" s="5"/>
      <c r="VJO1331" s="5"/>
      <c r="VJP1331" s="5"/>
      <c r="VJQ1331" s="5"/>
      <c r="VJR1331" s="5"/>
      <c r="VJS1331" s="5"/>
      <c r="VJT1331" s="5"/>
      <c r="VJU1331" s="5"/>
      <c r="VJV1331" s="5"/>
      <c r="VJW1331" s="5"/>
      <c r="VJX1331" s="5"/>
      <c r="VJY1331" s="5"/>
      <c r="VJZ1331" s="5"/>
      <c r="VKA1331" s="5"/>
      <c r="VKB1331" s="5"/>
      <c r="VKC1331" s="5"/>
      <c r="VKD1331" s="5"/>
      <c r="VKE1331" s="5"/>
      <c r="VKF1331" s="5"/>
      <c r="VKG1331" s="5"/>
      <c r="VKH1331" s="5"/>
      <c r="VKI1331" s="5"/>
      <c r="VKJ1331" s="5"/>
      <c r="VKK1331" s="5"/>
      <c r="VKL1331" s="5"/>
      <c r="VKM1331" s="5"/>
      <c r="VKN1331" s="5"/>
      <c r="VKO1331" s="5"/>
      <c r="VKP1331" s="5"/>
      <c r="VKQ1331" s="5"/>
      <c r="VKR1331" s="5"/>
      <c r="VKS1331" s="5"/>
      <c r="VKT1331" s="5"/>
      <c r="VKU1331" s="5"/>
      <c r="VKV1331" s="5"/>
      <c r="VKW1331" s="5"/>
      <c r="VKX1331" s="5"/>
      <c r="VKY1331" s="5"/>
      <c r="VKZ1331" s="5"/>
      <c r="VLA1331" s="5"/>
      <c r="VLB1331" s="5"/>
      <c r="VLC1331" s="5"/>
      <c r="VLD1331" s="5"/>
      <c r="VLE1331" s="5"/>
      <c r="VLF1331" s="5"/>
      <c r="VLG1331" s="5"/>
      <c r="VLH1331" s="5"/>
      <c r="VLI1331" s="5"/>
      <c r="VLJ1331" s="5"/>
      <c r="VLK1331" s="5"/>
      <c r="VLL1331" s="5"/>
      <c r="VLM1331" s="5"/>
      <c r="VLN1331" s="5"/>
      <c r="VLO1331" s="5"/>
      <c r="VLP1331" s="5"/>
      <c r="VLQ1331" s="5"/>
      <c r="VLR1331" s="5"/>
      <c r="VLS1331" s="5"/>
      <c r="VLT1331" s="5"/>
      <c r="VLU1331" s="5"/>
      <c r="VLV1331" s="5"/>
      <c r="VLW1331" s="5"/>
      <c r="VLX1331" s="5"/>
      <c r="VLY1331" s="5"/>
      <c r="VLZ1331" s="5"/>
      <c r="VMA1331" s="5"/>
      <c r="VMB1331" s="5"/>
      <c r="VMC1331" s="5"/>
      <c r="VMD1331" s="5"/>
      <c r="VME1331" s="5"/>
      <c r="VMF1331" s="5"/>
      <c r="VMG1331" s="5"/>
      <c r="VMH1331" s="5"/>
      <c r="VMI1331" s="5"/>
      <c r="VMJ1331" s="5"/>
      <c r="VMK1331" s="5"/>
      <c r="VML1331" s="5"/>
      <c r="VMM1331" s="5"/>
      <c r="VMN1331" s="5"/>
      <c r="VMO1331" s="5"/>
      <c r="VMP1331" s="5"/>
      <c r="VMQ1331" s="5"/>
      <c r="VMR1331" s="5"/>
      <c r="VMS1331" s="5"/>
      <c r="VMT1331" s="5"/>
      <c r="VMU1331" s="5"/>
      <c r="VMV1331" s="5"/>
      <c r="VMW1331" s="5"/>
      <c r="VMX1331" s="5"/>
      <c r="VMY1331" s="5"/>
      <c r="VMZ1331" s="5"/>
      <c r="VNA1331" s="5"/>
      <c r="VNB1331" s="5"/>
      <c r="VNC1331" s="5"/>
      <c r="VND1331" s="5"/>
      <c r="VNE1331" s="5"/>
      <c r="VNF1331" s="5"/>
      <c r="VNG1331" s="5"/>
      <c r="VNH1331" s="5"/>
      <c r="VNI1331" s="5"/>
      <c r="VNJ1331" s="5"/>
      <c r="VNK1331" s="5"/>
      <c r="VNL1331" s="5"/>
      <c r="VNM1331" s="5"/>
      <c r="VNN1331" s="5"/>
      <c r="VNO1331" s="5"/>
      <c r="VNP1331" s="5"/>
      <c r="VNQ1331" s="5"/>
      <c r="VNR1331" s="5"/>
      <c r="VNS1331" s="5"/>
      <c r="VNT1331" s="5"/>
      <c r="VNU1331" s="5"/>
      <c r="VNV1331" s="5"/>
      <c r="VNW1331" s="5"/>
      <c r="VNX1331" s="5"/>
      <c r="VNY1331" s="5"/>
      <c r="VNZ1331" s="5"/>
      <c r="VOA1331" s="5"/>
      <c r="VOB1331" s="5"/>
      <c r="VOC1331" s="5"/>
      <c r="VOD1331" s="5"/>
      <c r="VOE1331" s="5"/>
      <c r="VOF1331" s="5"/>
      <c r="VOG1331" s="5"/>
      <c r="VOH1331" s="5"/>
      <c r="VOI1331" s="5"/>
      <c r="VOJ1331" s="5"/>
      <c r="VOK1331" s="5"/>
      <c r="VOL1331" s="5"/>
      <c r="VOM1331" s="5"/>
      <c r="VON1331" s="5"/>
      <c r="VOO1331" s="5"/>
      <c r="VOP1331" s="5"/>
      <c r="VOQ1331" s="5"/>
      <c r="VOR1331" s="5"/>
      <c r="VOS1331" s="5"/>
      <c r="VOT1331" s="5"/>
      <c r="VOU1331" s="5"/>
      <c r="VOV1331" s="5"/>
      <c r="VOW1331" s="5"/>
      <c r="VOX1331" s="5"/>
      <c r="VOY1331" s="5"/>
      <c r="VOZ1331" s="5"/>
      <c r="VPA1331" s="5"/>
      <c r="VPB1331" s="5"/>
      <c r="VPC1331" s="5"/>
      <c r="VPD1331" s="5"/>
      <c r="VPE1331" s="5"/>
      <c r="VPF1331" s="5"/>
      <c r="VPG1331" s="5"/>
      <c r="VPH1331" s="5"/>
      <c r="VPI1331" s="5"/>
      <c r="VPJ1331" s="5"/>
      <c r="VPK1331" s="5"/>
      <c r="VPL1331" s="5"/>
      <c r="VPM1331" s="5"/>
      <c r="VPN1331" s="5"/>
      <c r="VPO1331" s="5"/>
      <c r="VPP1331" s="5"/>
      <c r="VPQ1331" s="5"/>
      <c r="VPR1331" s="5"/>
      <c r="VPS1331" s="5"/>
      <c r="VPT1331" s="5"/>
      <c r="VPU1331" s="5"/>
      <c r="VPV1331" s="5"/>
      <c r="VPW1331" s="5"/>
      <c r="VPX1331" s="5"/>
      <c r="VPY1331" s="5"/>
      <c r="VPZ1331" s="5"/>
      <c r="VQA1331" s="5"/>
      <c r="VQB1331" s="5"/>
      <c r="VQC1331" s="5"/>
      <c r="VQD1331" s="5"/>
      <c r="VQE1331" s="5"/>
      <c r="VQF1331" s="5"/>
      <c r="VQG1331" s="5"/>
      <c r="VQH1331" s="5"/>
      <c r="VQI1331" s="5"/>
      <c r="VQJ1331" s="5"/>
      <c r="VQK1331" s="5"/>
      <c r="VQL1331" s="5"/>
      <c r="VQM1331" s="5"/>
      <c r="VQN1331" s="5"/>
      <c r="VQO1331" s="5"/>
      <c r="VQP1331" s="5"/>
      <c r="VQQ1331" s="5"/>
      <c r="VQR1331" s="5"/>
      <c r="VQS1331" s="5"/>
      <c r="VQT1331" s="5"/>
      <c r="VQU1331" s="5"/>
      <c r="VQV1331" s="5"/>
      <c r="VQW1331" s="5"/>
      <c r="VQX1331" s="5"/>
      <c r="VQY1331" s="5"/>
      <c r="VQZ1331" s="5"/>
      <c r="VRA1331" s="5"/>
      <c r="VRB1331" s="5"/>
      <c r="VRC1331" s="5"/>
      <c r="VRD1331" s="5"/>
      <c r="VRE1331" s="5"/>
      <c r="VRF1331" s="5"/>
      <c r="VRG1331" s="5"/>
      <c r="VRH1331" s="5"/>
      <c r="VRI1331" s="5"/>
      <c r="VRJ1331" s="5"/>
      <c r="VRK1331" s="5"/>
      <c r="VRL1331" s="5"/>
      <c r="VRM1331" s="5"/>
      <c r="VRN1331" s="5"/>
      <c r="VRO1331" s="5"/>
      <c r="VRP1331" s="5"/>
      <c r="VRQ1331" s="5"/>
      <c r="VRR1331" s="5"/>
      <c r="VRS1331" s="5"/>
      <c r="VRT1331" s="5"/>
      <c r="VRU1331" s="5"/>
      <c r="VRV1331" s="5"/>
      <c r="VRW1331" s="5"/>
      <c r="VRX1331" s="5"/>
      <c r="VRY1331" s="5"/>
      <c r="VRZ1331" s="5"/>
      <c r="VSA1331" s="5"/>
      <c r="VSB1331" s="5"/>
      <c r="VSC1331" s="5"/>
      <c r="VSD1331" s="5"/>
      <c r="VSE1331" s="5"/>
      <c r="VSF1331" s="5"/>
      <c r="VSG1331" s="5"/>
      <c r="VSH1331" s="5"/>
      <c r="VSI1331" s="5"/>
      <c r="VSJ1331" s="5"/>
      <c r="VSK1331" s="5"/>
      <c r="VSL1331" s="5"/>
      <c r="VSM1331" s="5"/>
      <c r="VSN1331" s="5"/>
      <c r="VSO1331" s="5"/>
      <c r="VSP1331" s="5"/>
      <c r="VSQ1331" s="5"/>
      <c r="VSR1331" s="5"/>
      <c r="VSS1331" s="5"/>
      <c r="VST1331" s="5"/>
      <c r="VSU1331" s="5"/>
      <c r="VSV1331" s="5"/>
      <c r="VSW1331" s="5"/>
      <c r="VSX1331" s="5"/>
      <c r="VSY1331" s="5"/>
      <c r="VSZ1331" s="5"/>
      <c r="VTA1331" s="5"/>
      <c r="VTB1331" s="5"/>
      <c r="VTC1331" s="5"/>
      <c r="VTD1331" s="5"/>
      <c r="VTE1331" s="5"/>
      <c r="VTF1331" s="5"/>
      <c r="VTG1331" s="5"/>
      <c r="VTH1331" s="5"/>
      <c r="VTI1331" s="5"/>
      <c r="VTJ1331" s="5"/>
      <c r="VTK1331" s="5"/>
      <c r="VTL1331" s="5"/>
      <c r="VTM1331" s="5"/>
      <c r="VTN1331" s="5"/>
      <c r="VTO1331" s="5"/>
      <c r="VTP1331" s="5"/>
      <c r="VTQ1331" s="5"/>
      <c r="VTR1331" s="5"/>
      <c r="VTS1331" s="5"/>
      <c r="VTT1331" s="5"/>
      <c r="VTU1331" s="5"/>
      <c r="VTV1331" s="5"/>
      <c r="VTW1331" s="5"/>
      <c r="VTX1331" s="5"/>
      <c r="VTY1331" s="5"/>
      <c r="VTZ1331" s="5"/>
      <c r="VUA1331" s="5"/>
      <c r="VUB1331" s="5"/>
      <c r="VUC1331" s="5"/>
      <c r="VUD1331" s="5"/>
      <c r="VUE1331" s="5"/>
      <c r="VUF1331" s="5"/>
      <c r="VUG1331" s="5"/>
      <c r="VUH1331" s="5"/>
      <c r="VUI1331" s="5"/>
      <c r="VUJ1331" s="5"/>
      <c r="VUK1331" s="5"/>
      <c r="VUL1331" s="5"/>
      <c r="VUM1331" s="5"/>
      <c r="VUN1331" s="5"/>
      <c r="VUO1331" s="5"/>
      <c r="VUP1331" s="5"/>
      <c r="VUQ1331" s="5"/>
      <c r="VUR1331" s="5"/>
      <c r="VUS1331" s="5"/>
      <c r="VUT1331" s="5"/>
      <c r="VUU1331" s="5"/>
      <c r="VUV1331" s="5"/>
      <c r="VUW1331" s="5"/>
      <c r="VUX1331" s="5"/>
      <c r="VUY1331" s="5"/>
      <c r="VUZ1331" s="5"/>
      <c r="VVA1331" s="5"/>
      <c r="VVB1331" s="5"/>
      <c r="VVC1331" s="5"/>
      <c r="VVD1331" s="5"/>
      <c r="VVE1331" s="5"/>
      <c r="VVF1331" s="5"/>
      <c r="VVG1331" s="5"/>
      <c r="VVH1331" s="5"/>
      <c r="VVI1331" s="5"/>
      <c r="VVJ1331" s="5"/>
      <c r="VVK1331" s="5"/>
      <c r="VVL1331" s="5"/>
      <c r="VVM1331" s="5"/>
      <c r="VVN1331" s="5"/>
      <c r="VVO1331" s="5"/>
      <c r="VVP1331" s="5"/>
      <c r="VVQ1331" s="5"/>
      <c r="VVR1331" s="5"/>
      <c r="VVS1331" s="5"/>
      <c r="VVT1331" s="5"/>
      <c r="VVU1331" s="5"/>
      <c r="VVV1331" s="5"/>
      <c r="VVW1331" s="5"/>
      <c r="VVX1331" s="5"/>
      <c r="VVY1331" s="5"/>
      <c r="VVZ1331" s="5"/>
      <c r="VWA1331" s="5"/>
      <c r="VWB1331" s="5"/>
      <c r="VWC1331" s="5"/>
      <c r="VWD1331" s="5"/>
      <c r="VWE1331" s="5"/>
      <c r="VWF1331" s="5"/>
      <c r="VWG1331" s="5"/>
      <c r="VWH1331" s="5"/>
      <c r="VWI1331" s="5"/>
      <c r="VWJ1331" s="5"/>
      <c r="VWK1331" s="5"/>
      <c r="VWL1331" s="5"/>
      <c r="VWM1331" s="5"/>
      <c r="VWN1331" s="5"/>
      <c r="VWO1331" s="5"/>
      <c r="VWP1331" s="5"/>
      <c r="VWQ1331" s="5"/>
      <c r="VWR1331" s="5"/>
      <c r="VWS1331" s="5"/>
      <c r="VWT1331" s="5"/>
      <c r="VWU1331" s="5"/>
      <c r="VWV1331" s="5"/>
      <c r="VWW1331" s="5"/>
      <c r="VWX1331" s="5"/>
      <c r="VWY1331" s="5"/>
      <c r="VWZ1331" s="5"/>
      <c r="VXA1331" s="5"/>
      <c r="VXB1331" s="5"/>
      <c r="VXC1331" s="5"/>
      <c r="VXD1331" s="5"/>
      <c r="VXE1331" s="5"/>
      <c r="VXF1331" s="5"/>
      <c r="VXG1331" s="5"/>
      <c r="VXH1331" s="5"/>
      <c r="VXI1331" s="5"/>
      <c r="VXJ1331" s="5"/>
      <c r="VXK1331" s="5"/>
      <c r="VXL1331" s="5"/>
      <c r="VXM1331" s="5"/>
      <c r="VXN1331" s="5"/>
      <c r="VXO1331" s="5"/>
      <c r="VXP1331" s="5"/>
      <c r="VXQ1331" s="5"/>
      <c r="VXR1331" s="5"/>
      <c r="VXS1331" s="5"/>
      <c r="VXT1331" s="5"/>
      <c r="VXU1331" s="5"/>
      <c r="VXV1331" s="5"/>
      <c r="VXW1331" s="5"/>
      <c r="VXX1331" s="5"/>
      <c r="VXY1331" s="5"/>
      <c r="VXZ1331" s="5"/>
      <c r="VYA1331" s="5"/>
      <c r="VYB1331" s="5"/>
      <c r="VYC1331" s="5"/>
      <c r="VYD1331" s="5"/>
      <c r="VYE1331" s="5"/>
      <c r="VYF1331" s="5"/>
      <c r="VYG1331" s="5"/>
      <c r="VYH1331" s="5"/>
      <c r="VYI1331" s="5"/>
      <c r="VYJ1331" s="5"/>
      <c r="VYK1331" s="5"/>
      <c r="VYL1331" s="5"/>
      <c r="VYM1331" s="5"/>
      <c r="VYN1331" s="5"/>
      <c r="VYO1331" s="5"/>
      <c r="VYP1331" s="5"/>
      <c r="VYQ1331" s="5"/>
      <c r="VYR1331" s="5"/>
      <c r="VYS1331" s="5"/>
      <c r="VYT1331" s="5"/>
      <c r="VYU1331" s="5"/>
      <c r="VYV1331" s="5"/>
      <c r="VYW1331" s="5"/>
      <c r="VYX1331" s="5"/>
      <c r="VYY1331" s="5"/>
      <c r="VYZ1331" s="5"/>
      <c r="VZA1331" s="5"/>
      <c r="VZB1331" s="5"/>
      <c r="VZC1331" s="5"/>
      <c r="VZD1331" s="5"/>
      <c r="VZE1331" s="5"/>
      <c r="VZF1331" s="5"/>
      <c r="VZG1331" s="5"/>
      <c r="VZH1331" s="5"/>
      <c r="VZI1331" s="5"/>
      <c r="VZJ1331" s="5"/>
      <c r="VZK1331" s="5"/>
      <c r="VZL1331" s="5"/>
      <c r="VZM1331" s="5"/>
      <c r="VZN1331" s="5"/>
      <c r="VZO1331" s="5"/>
      <c r="VZP1331" s="5"/>
      <c r="VZQ1331" s="5"/>
      <c r="VZR1331" s="5"/>
      <c r="VZS1331" s="5"/>
      <c r="VZT1331" s="5"/>
      <c r="VZU1331" s="5"/>
      <c r="VZV1331" s="5"/>
      <c r="VZW1331" s="5"/>
      <c r="VZX1331" s="5"/>
      <c r="VZY1331" s="5"/>
      <c r="VZZ1331" s="5"/>
      <c r="WAA1331" s="5"/>
      <c r="WAB1331" s="5"/>
      <c r="WAC1331" s="5"/>
      <c r="WAD1331" s="5"/>
      <c r="WAE1331" s="5"/>
      <c r="WAF1331" s="5"/>
      <c r="WAG1331" s="5"/>
      <c r="WAH1331" s="5"/>
      <c r="WAI1331" s="5"/>
      <c r="WAJ1331" s="5"/>
      <c r="WAK1331" s="5"/>
      <c r="WAL1331" s="5"/>
      <c r="WAM1331" s="5"/>
      <c r="WAN1331" s="5"/>
      <c r="WAO1331" s="5"/>
      <c r="WAP1331" s="5"/>
      <c r="WAQ1331" s="5"/>
      <c r="WAR1331" s="5"/>
      <c r="WAS1331" s="5"/>
      <c r="WAT1331" s="5"/>
      <c r="WAU1331" s="5"/>
      <c r="WAV1331" s="5"/>
      <c r="WAW1331" s="5"/>
      <c r="WAX1331" s="5"/>
      <c r="WAY1331" s="5"/>
      <c r="WAZ1331" s="5"/>
      <c r="WBA1331" s="5"/>
      <c r="WBB1331" s="5"/>
      <c r="WBC1331" s="5"/>
      <c r="WBD1331" s="5"/>
      <c r="WBE1331" s="5"/>
      <c r="WBF1331" s="5"/>
      <c r="WBG1331" s="5"/>
      <c r="WBH1331" s="5"/>
      <c r="WBI1331" s="5"/>
      <c r="WBJ1331" s="5"/>
      <c r="WBK1331" s="5"/>
      <c r="WBL1331" s="5"/>
      <c r="WBM1331" s="5"/>
      <c r="WBN1331" s="5"/>
      <c r="WBO1331" s="5"/>
      <c r="WBP1331" s="5"/>
      <c r="WBQ1331" s="5"/>
      <c r="WBR1331" s="5"/>
      <c r="WBS1331" s="5"/>
      <c r="WBT1331" s="5"/>
      <c r="WBU1331" s="5"/>
      <c r="WBV1331" s="5"/>
      <c r="WBW1331" s="5"/>
      <c r="WBX1331" s="5"/>
      <c r="WBY1331" s="5"/>
      <c r="WBZ1331" s="5"/>
      <c r="WCA1331" s="5"/>
      <c r="WCB1331" s="5"/>
      <c r="WCC1331" s="5"/>
      <c r="WCD1331" s="5"/>
      <c r="WCE1331" s="5"/>
      <c r="WCF1331" s="5"/>
      <c r="WCG1331" s="5"/>
      <c r="WCH1331" s="5"/>
      <c r="WCI1331" s="5"/>
      <c r="WCJ1331" s="5"/>
      <c r="WCK1331" s="5"/>
      <c r="WCL1331" s="5"/>
      <c r="WCM1331" s="5"/>
      <c r="WCN1331" s="5"/>
      <c r="WCO1331" s="5"/>
      <c r="WCP1331" s="5"/>
      <c r="WCQ1331" s="5"/>
      <c r="WCR1331" s="5"/>
      <c r="WCS1331" s="5"/>
      <c r="WCT1331" s="5"/>
      <c r="WCU1331" s="5"/>
      <c r="WCV1331" s="5"/>
      <c r="WCW1331" s="5"/>
      <c r="WCX1331" s="5"/>
      <c r="WCY1331" s="5"/>
      <c r="WCZ1331" s="5"/>
      <c r="WDA1331" s="5"/>
      <c r="WDB1331" s="5"/>
      <c r="WDC1331" s="5"/>
      <c r="WDD1331" s="5"/>
      <c r="WDE1331" s="5"/>
      <c r="WDF1331" s="5"/>
      <c r="WDG1331" s="5"/>
      <c r="WDH1331" s="5"/>
      <c r="WDI1331" s="5"/>
      <c r="WDJ1331" s="5"/>
      <c r="WDK1331" s="5"/>
      <c r="WDL1331" s="5"/>
      <c r="WDM1331" s="5"/>
      <c r="WDN1331" s="5"/>
      <c r="WDO1331" s="5"/>
      <c r="WDP1331" s="5"/>
      <c r="WDQ1331" s="5"/>
      <c r="WDR1331" s="5"/>
      <c r="WDS1331" s="5"/>
      <c r="WDT1331" s="5"/>
      <c r="WDU1331" s="5"/>
      <c r="WDV1331" s="5"/>
      <c r="WDW1331" s="5"/>
      <c r="WDX1331" s="5"/>
      <c r="WDY1331" s="5"/>
      <c r="WDZ1331" s="5"/>
      <c r="WEA1331" s="5"/>
      <c r="WEB1331" s="5"/>
      <c r="WEC1331" s="5"/>
      <c r="WED1331" s="5"/>
      <c r="WEE1331" s="5"/>
      <c r="WEF1331" s="5"/>
      <c r="WEG1331" s="5"/>
      <c r="WEH1331" s="5"/>
      <c r="WEI1331" s="5"/>
      <c r="WEJ1331" s="5"/>
      <c r="WEK1331" s="5"/>
      <c r="WEL1331" s="5"/>
      <c r="WEM1331" s="5"/>
      <c r="WEN1331" s="5"/>
      <c r="WEO1331" s="5"/>
      <c r="WEP1331" s="5"/>
      <c r="WEQ1331" s="5"/>
      <c r="WER1331" s="5"/>
      <c r="WES1331" s="5"/>
      <c r="WET1331" s="5"/>
      <c r="WEU1331" s="5"/>
      <c r="WEV1331" s="5"/>
      <c r="WEW1331" s="5"/>
      <c r="WEX1331" s="5"/>
      <c r="WEY1331" s="5"/>
      <c r="WEZ1331" s="5"/>
      <c r="WFA1331" s="5"/>
      <c r="WFB1331" s="5"/>
      <c r="WFC1331" s="5"/>
      <c r="WFD1331" s="5"/>
      <c r="WFE1331" s="5"/>
      <c r="WFF1331" s="5"/>
      <c r="WFG1331" s="5"/>
      <c r="WFH1331" s="5"/>
      <c r="WFI1331" s="5"/>
      <c r="WFJ1331" s="5"/>
      <c r="WFK1331" s="5"/>
      <c r="WFL1331" s="5"/>
      <c r="WFM1331" s="5"/>
      <c r="WFN1331" s="5"/>
      <c r="WFO1331" s="5"/>
      <c r="WFP1331" s="5"/>
      <c r="WFQ1331" s="5"/>
      <c r="WFR1331" s="5"/>
      <c r="WFS1331" s="5"/>
      <c r="WFT1331" s="5"/>
      <c r="WFU1331" s="5"/>
      <c r="WFV1331" s="5"/>
      <c r="WFW1331" s="5"/>
      <c r="WFX1331" s="5"/>
      <c r="WFY1331" s="5"/>
      <c r="WFZ1331" s="5"/>
      <c r="WGA1331" s="5"/>
      <c r="WGB1331" s="5"/>
      <c r="WGC1331" s="5"/>
      <c r="WGD1331" s="5"/>
      <c r="WGE1331" s="5"/>
      <c r="WGF1331" s="5"/>
      <c r="WGG1331" s="5"/>
      <c r="WGH1331" s="5"/>
      <c r="WGI1331" s="5"/>
      <c r="WGJ1331" s="5"/>
      <c r="WGK1331" s="5"/>
      <c r="WGL1331" s="5"/>
      <c r="WGM1331" s="5"/>
      <c r="WGN1331" s="5"/>
      <c r="WGO1331" s="5"/>
      <c r="WGP1331" s="5"/>
      <c r="WGQ1331" s="5"/>
      <c r="WGR1331" s="5"/>
      <c r="WGS1331" s="5"/>
      <c r="WGT1331" s="5"/>
      <c r="WGU1331" s="5"/>
      <c r="WGV1331" s="5"/>
      <c r="WGW1331" s="5"/>
      <c r="WGX1331" s="5"/>
      <c r="WGY1331" s="5"/>
      <c r="WGZ1331" s="5"/>
      <c r="WHA1331" s="5"/>
      <c r="WHB1331" s="5"/>
      <c r="WHC1331" s="5"/>
      <c r="WHD1331" s="5"/>
      <c r="WHE1331" s="5"/>
      <c r="WHF1331" s="5"/>
      <c r="WHG1331" s="5"/>
      <c r="WHH1331" s="5"/>
      <c r="WHI1331" s="5"/>
      <c r="WHJ1331" s="5"/>
      <c r="WHK1331" s="5"/>
      <c r="WHL1331" s="5"/>
      <c r="WHM1331" s="5"/>
      <c r="WHN1331" s="5"/>
      <c r="WHO1331" s="5"/>
      <c r="WHP1331" s="5"/>
      <c r="WHQ1331" s="5"/>
      <c r="WHR1331" s="5"/>
      <c r="WHS1331" s="5"/>
      <c r="WHT1331" s="5"/>
      <c r="WHU1331" s="5"/>
      <c r="WHV1331" s="5"/>
      <c r="WHW1331" s="5"/>
      <c r="WHX1331" s="5"/>
      <c r="WHY1331" s="5"/>
      <c r="WHZ1331" s="5"/>
      <c r="WIA1331" s="5"/>
      <c r="WIB1331" s="5"/>
      <c r="WIC1331" s="5"/>
      <c r="WID1331" s="5"/>
      <c r="WIE1331" s="5"/>
      <c r="WIF1331" s="5"/>
      <c r="WIG1331" s="5"/>
      <c r="WIH1331" s="5"/>
      <c r="WII1331" s="5"/>
      <c r="WIJ1331" s="5"/>
      <c r="WIK1331" s="5"/>
      <c r="WIL1331" s="5"/>
      <c r="WIM1331" s="5"/>
      <c r="WIN1331" s="5"/>
      <c r="WIO1331" s="5"/>
      <c r="WIP1331" s="5"/>
      <c r="WIQ1331" s="5"/>
      <c r="WIR1331" s="5"/>
      <c r="WIS1331" s="5"/>
      <c r="WIT1331" s="5"/>
      <c r="WIU1331" s="5"/>
      <c r="WIV1331" s="5"/>
      <c r="WIW1331" s="5"/>
      <c r="WIX1331" s="5"/>
      <c r="WIY1331" s="5"/>
      <c r="WIZ1331" s="5"/>
      <c r="WJA1331" s="5"/>
      <c r="WJB1331" s="5"/>
      <c r="WJC1331" s="5"/>
      <c r="WJD1331" s="5"/>
      <c r="WJE1331" s="5"/>
      <c r="WJF1331" s="5"/>
      <c r="WJG1331" s="5"/>
      <c r="WJH1331" s="5"/>
      <c r="WJI1331" s="5"/>
      <c r="WJJ1331" s="5"/>
      <c r="WJK1331" s="5"/>
      <c r="WJL1331" s="5"/>
      <c r="WJM1331" s="5"/>
      <c r="WJN1331" s="5"/>
      <c r="WJO1331" s="5"/>
      <c r="WJP1331" s="5"/>
      <c r="WJQ1331" s="5"/>
      <c r="WJR1331" s="5"/>
      <c r="WJS1331" s="5"/>
      <c r="WJT1331" s="5"/>
      <c r="WJU1331" s="5"/>
      <c r="WJV1331" s="5"/>
      <c r="WJW1331" s="5"/>
      <c r="WJX1331" s="5"/>
      <c r="WJY1331" s="5"/>
      <c r="WJZ1331" s="5"/>
      <c r="WKA1331" s="5"/>
      <c r="WKB1331" s="5"/>
      <c r="WKC1331" s="5"/>
      <c r="WKD1331" s="5"/>
      <c r="WKE1331" s="5"/>
      <c r="WKF1331" s="5"/>
      <c r="WKG1331" s="5"/>
      <c r="WKH1331" s="5"/>
      <c r="WKI1331" s="5"/>
      <c r="WKJ1331" s="5"/>
      <c r="WKK1331" s="5"/>
      <c r="WKL1331" s="5"/>
      <c r="WKM1331" s="5"/>
      <c r="WKN1331" s="5"/>
      <c r="WKO1331" s="5"/>
      <c r="WKP1331" s="5"/>
      <c r="WKQ1331" s="5"/>
      <c r="WKR1331" s="5"/>
      <c r="WKS1331" s="5"/>
      <c r="WKT1331" s="5"/>
      <c r="WKU1331" s="5"/>
      <c r="WKV1331" s="5"/>
      <c r="WKW1331" s="5"/>
      <c r="WKX1331" s="5"/>
      <c r="WKY1331" s="5"/>
      <c r="WKZ1331" s="5"/>
      <c r="WLA1331" s="5"/>
      <c r="WLB1331" s="5"/>
      <c r="WLC1331" s="5"/>
      <c r="WLD1331" s="5"/>
      <c r="WLE1331" s="5"/>
      <c r="WLF1331" s="5"/>
      <c r="WLG1331" s="5"/>
      <c r="WLH1331" s="5"/>
      <c r="WLI1331" s="5"/>
      <c r="WLJ1331" s="5"/>
      <c r="WLK1331" s="5"/>
      <c r="WLL1331" s="5"/>
      <c r="WLM1331" s="5"/>
      <c r="WLN1331" s="5"/>
      <c r="WLO1331" s="5"/>
      <c r="WLP1331" s="5"/>
      <c r="WLQ1331" s="5"/>
      <c r="WLR1331" s="5"/>
      <c r="WLS1331" s="5"/>
      <c r="WLT1331" s="5"/>
      <c r="WLU1331" s="5"/>
      <c r="WLV1331" s="5"/>
      <c r="WLW1331" s="5"/>
      <c r="WLX1331" s="5"/>
      <c r="WLY1331" s="5"/>
      <c r="WLZ1331" s="5"/>
      <c r="WMA1331" s="5"/>
      <c r="WMB1331" s="5"/>
      <c r="WMC1331" s="5"/>
      <c r="WMD1331" s="5"/>
      <c r="WME1331" s="5"/>
      <c r="WMF1331" s="5"/>
      <c r="WMG1331" s="5"/>
      <c r="WMH1331" s="5"/>
      <c r="WMI1331" s="5"/>
      <c r="WMJ1331" s="5"/>
      <c r="WMK1331" s="5"/>
      <c r="WML1331" s="5"/>
      <c r="WMM1331" s="5"/>
      <c r="WMN1331" s="5"/>
      <c r="WMO1331" s="5"/>
      <c r="WMP1331" s="5"/>
      <c r="WMQ1331" s="5"/>
      <c r="WMR1331" s="5"/>
      <c r="WMS1331" s="5"/>
      <c r="WMT1331" s="5"/>
      <c r="WMU1331" s="5"/>
      <c r="WMV1331" s="5"/>
      <c r="WMW1331" s="5"/>
      <c r="WMX1331" s="5"/>
      <c r="WMY1331" s="5"/>
      <c r="WMZ1331" s="5"/>
      <c r="WNA1331" s="5"/>
      <c r="WNB1331" s="5"/>
      <c r="WNC1331" s="5"/>
      <c r="WND1331" s="5"/>
      <c r="WNE1331" s="5"/>
      <c r="WNF1331" s="5"/>
      <c r="WNG1331" s="5"/>
      <c r="WNH1331" s="5"/>
      <c r="WNI1331" s="5"/>
      <c r="WNJ1331" s="5"/>
      <c r="WNK1331" s="5"/>
      <c r="WNL1331" s="5"/>
      <c r="WNM1331" s="5"/>
      <c r="WNN1331" s="5"/>
      <c r="WNO1331" s="5"/>
      <c r="WNP1331" s="5"/>
      <c r="WNQ1331" s="5"/>
      <c r="WNR1331" s="5"/>
      <c r="WNS1331" s="5"/>
      <c r="WNT1331" s="5"/>
      <c r="WNU1331" s="5"/>
      <c r="WNV1331" s="5"/>
      <c r="WNW1331" s="5"/>
      <c r="WNX1331" s="5"/>
      <c r="WNY1331" s="5"/>
      <c r="WNZ1331" s="5"/>
      <c r="WOA1331" s="5"/>
      <c r="WOB1331" s="5"/>
      <c r="WOC1331" s="5"/>
      <c r="WOD1331" s="5"/>
      <c r="WOE1331" s="5"/>
      <c r="WOF1331" s="5"/>
      <c r="WOG1331" s="5"/>
      <c r="WOH1331" s="5"/>
      <c r="WOI1331" s="5"/>
      <c r="WOJ1331" s="5"/>
      <c r="WOK1331" s="5"/>
      <c r="WOL1331" s="5"/>
      <c r="WOM1331" s="5"/>
      <c r="WON1331" s="5"/>
      <c r="WOO1331" s="5"/>
      <c r="WOP1331" s="5"/>
      <c r="WOQ1331" s="5"/>
      <c r="WOR1331" s="5"/>
      <c r="WOS1331" s="5"/>
      <c r="WOT1331" s="5"/>
      <c r="WOU1331" s="5"/>
      <c r="WOV1331" s="5"/>
      <c r="WOW1331" s="5"/>
      <c r="WOX1331" s="5"/>
      <c r="WOY1331" s="5"/>
      <c r="WOZ1331" s="5"/>
      <c r="WPA1331" s="5"/>
      <c r="WPB1331" s="5"/>
      <c r="WPC1331" s="5"/>
      <c r="WPD1331" s="5"/>
      <c r="WPE1331" s="5"/>
      <c r="WPF1331" s="5"/>
      <c r="WPG1331" s="5"/>
      <c r="WPH1331" s="5"/>
      <c r="WPI1331" s="5"/>
      <c r="WPJ1331" s="5"/>
      <c r="WPK1331" s="5"/>
      <c r="WPL1331" s="5"/>
      <c r="WPM1331" s="5"/>
      <c r="WPN1331" s="5"/>
      <c r="WPO1331" s="5"/>
      <c r="WPP1331" s="5"/>
      <c r="WPQ1331" s="5"/>
      <c r="WPR1331" s="5"/>
      <c r="WPS1331" s="5"/>
      <c r="WPT1331" s="5"/>
      <c r="WPU1331" s="5"/>
      <c r="WPV1331" s="5"/>
      <c r="WPW1331" s="5"/>
      <c r="WPX1331" s="5"/>
      <c r="WPY1331" s="5"/>
      <c r="WPZ1331" s="5"/>
      <c r="WQA1331" s="5"/>
      <c r="WQB1331" s="5"/>
      <c r="WQC1331" s="5"/>
      <c r="WQD1331" s="5"/>
      <c r="WQE1331" s="5"/>
      <c r="WQF1331" s="5"/>
      <c r="WQG1331" s="5"/>
      <c r="WQH1331" s="5"/>
      <c r="WQI1331" s="5"/>
      <c r="WQJ1331" s="5"/>
      <c r="WQK1331" s="5"/>
      <c r="WQL1331" s="5"/>
      <c r="WQM1331" s="5"/>
      <c r="WQN1331" s="5"/>
      <c r="WQO1331" s="5"/>
      <c r="WQP1331" s="5"/>
      <c r="WQQ1331" s="5"/>
      <c r="WQR1331" s="5"/>
      <c r="WQS1331" s="5"/>
      <c r="WQT1331" s="5"/>
      <c r="WQU1331" s="5"/>
      <c r="WQV1331" s="5"/>
      <c r="WQW1331" s="5"/>
      <c r="WQX1331" s="5"/>
      <c r="WQY1331" s="5"/>
      <c r="WQZ1331" s="5"/>
      <c r="WRA1331" s="5"/>
      <c r="WRB1331" s="5"/>
      <c r="WRC1331" s="5"/>
      <c r="WRD1331" s="5"/>
      <c r="WRE1331" s="5"/>
      <c r="WRF1331" s="5"/>
      <c r="WRG1331" s="5"/>
      <c r="WRH1331" s="5"/>
      <c r="WRI1331" s="5"/>
      <c r="WRJ1331" s="5"/>
      <c r="WRK1331" s="5"/>
      <c r="WRL1331" s="5"/>
      <c r="WRM1331" s="5"/>
      <c r="WRN1331" s="5"/>
      <c r="WRO1331" s="5"/>
      <c r="WRP1331" s="5"/>
      <c r="WRQ1331" s="5"/>
      <c r="WRR1331" s="5"/>
      <c r="WRS1331" s="5"/>
      <c r="WRT1331" s="5"/>
      <c r="WRU1331" s="5"/>
      <c r="WRV1331" s="5"/>
      <c r="WRW1331" s="5"/>
      <c r="WRX1331" s="5"/>
      <c r="WRY1331" s="5"/>
      <c r="WRZ1331" s="5"/>
      <c r="WSA1331" s="5"/>
      <c r="WSB1331" s="5"/>
      <c r="WSC1331" s="5"/>
      <c r="WSD1331" s="5"/>
      <c r="WSE1331" s="5"/>
      <c r="WSF1331" s="5"/>
      <c r="WSG1331" s="5"/>
      <c r="WSH1331" s="5"/>
      <c r="WSI1331" s="5"/>
      <c r="WSJ1331" s="5"/>
      <c r="WSK1331" s="5"/>
      <c r="WSL1331" s="5"/>
      <c r="WSM1331" s="5"/>
      <c r="WSN1331" s="5"/>
      <c r="WSO1331" s="5"/>
      <c r="WSP1331" s="5"/>
      <c r="WSQ1331" s="5"/>
      <c r="WSR1331" s="5"/>
      <c r="WSS1331" s="5"/>
      <c r="WST1331" s="5"/>
      <c r="WSU1331" s="5"/>
      <c r="WSV1331" s="5"/>
      <c r="WSW1331" s="5"/>
      <c r="WSX1331" s="5"/>
      <c r="WSY1331" s="5"/>
      <c r="WSZ1331" s="5"/>
      <c r="WTA1331" s="5"/>
      <c r="WTB1331" s="5"/>
      <c r="WTC1331" s="5"/>
      <c r="WTD1331" s="5"/>
      <c r="WTE1331" s="5"/>
      <c r="WTF1331" s="5"/>
      <c r="WTG1331" s="5"/>
      <c r="WTH1331" s="5"/>
      <c r="WTI1331" s="5"/>
      <c r="WTJ1331" s="5"/>
      <c r="WTK1331" s="5"/>
      <c r="WTL1331" s="5"/>
      <c r="WTM1331" s="5"/>
      <c r="WTN1331" s="5"/>
      <c r="WTO1331" s="5"/>
      <c r="WTP1331" s="5"/>
      <c r="WTQ1331" s="5"/>
      <c r="WTR1331" s="5"/>
      <c r="WTS1331" s="5"/>
      <c r="WTT1331" s="5"/>
      <c r="WTU1331" s="5"/>
      <c r="WTV1331" s="5"/>
      <c r="WTW1331" s="5"/>
      <c r="WTX1331" s="5"/>
      <c r="WTY1331" s="5"/>
      <c r="WTZ1331" s="5"/>
      <c r="WUA1331" s="5"/>
      <c r="WUB1331" s="5"/>
      <c r="WUC1331" s="5"/>
      <c r="WUD1331" s="5"/>
      <c r="WUE1331" s="5"/>
      <c r="WUF1331" s="5"/>
      <c r="WUG1331" s="5"/>
      <c r="WUH1331" s="5"/>
      <c r="WUI1331" s="5"/>
      <c r="WUJ1331" s="5"/>
      <c r="WUK1331" s="5"/>
      <c r="WUL1331" s="5"/>
      <c r="WUM1331" s="5"/>
      <c r="WUN1331" s="5"/>
      <c r="WUO1331" s="5"/>
      <c r="WUP1331" s="5"/>
      <c r="WUQ1331" s="5"/>
      <c r="WUR1331" s="5"/>
      <c r="WUS1331" s="5"/>
      <c r="WUT1331" s="5"/>
      <c r="WUU1331" s="5"/>
      <c r="WUV1331" s="5"/>
      <c r="WUW1331" s="5"/>
      <c r="WUX1331" s="5"/>
      <c r="WUY1331" s="5"/>
      <c r="WUZ1331" s="5"/>
      <c r="WVA1331" s="5"/>
      <c r="WVB1331" s="5"/>
      <c r="WVC1331" s="5"/>
      <c r="WVD1331" s="5"/>
      <c r="WVE1331" s="5"/>
      <c r="WVF1331" s="5"/>
      <c r="WVG1331" s="5"/>
      <c r="WVH1331" s="5"/>
      <c r="WVI1331" s="5"/>
      <c r="WVJ1331" s="5"/>
      <c r="WVK1331" s="5"/>
      <c r="WVL1331" s="5"/>
      <c r="WVM1331" s="5"/>
      <c r="WVN1331" s="5"/>
      <c r="WVO1331" s="5"/>
      <c r="WVP1331" s="5"/>
      <c r="WVQ1331" s="5"/>
      <c r="WVR1331" s="5"/>
      <c r="WVS1331" s="5"/>
      <c r="WVT1331" s="5"/>
      <c r="WVU1331" s="5"/>
      <c r="WVV1331" s="5"/>
      <c r="WVW1331" s="5"/>
      <c r="WVX1331" s="5"/>
      <c r="WVY1331" s="5"/>
      <c r="WVZ1331" s="5"/>
      <c r="WWA1331" s="5"/>
      <c r="WWB1331" s="5"/>
      <c r="WWC1331" s="5"/>
      <c r="WWD1331" s="5"/>
      <c r="WWE1331" s="5"/>
      <c r="WWF1331" s="5"/>
      <c r="WWG1331" s="5"/>
      <c r="WWH1331" s="5"/>
      <c r="WWI1331" s="5"/>
      <c r="WWJ1331" s="5"/>
      <c r="WWK1331" s="5"/>
      <c r="WWL1331" s="5"/>
      <c r="WWM1331" s="5"/>
      <c r="WWN1331" s="5"/>
      <c r="WWO1331" s="5"/>
      <c r="WWP1331" s="5"/>
      <c r="WWQ1331" s="5"/>
      <c r="WWR1331" s="5"/>
      <c r="WWS1331" s="5"/>
      <c r="WWT1331" s="5"/>
      <c r="WWU1331" s="5"/>
      <c r="WWV1331" s="5"/>
      <c r="WWW1331" s="5"/>
      <c r="WWX1331" s="5"/>
      <c r="WWY1331" s="5"/>
      <c r="WWZ1331" s="5"/>
      <c r="WXA1331" s="5"/>
      <c r="WXB1331" s="5"/>
      <c r="WXC1331" s="5"/>
      <c r="WXD1331" s="5"/>
      <c r="WXE1331" s="5"/>
      <c r="WXF1331" s="5"/>
      <c r="WXG1331" s="5"/>
      <c r="WXH1331" s="5"/>
      <c r="WXI1331" s="5"/>
      <c r="WXJ1331" s="5"/>
      <c r="WXK1331" s="5"/>
      <c r="WXL1331" s="5"/>
      <c r="WXM1331" s="5"/>
      <c r="WXN1331" s="5"/>
      <c r="WXO1331" s="5"/>
      <c r="WXP1331" s="5"/>
      <c r="WXQ1331" s="5"/>
      <c r="WXR1331" s="5"/>
      <c r="WXS1331" s="5"/>
      <c r="WXT1331" s="5"/>
      <c r="WXU1331" s="5"/>
      <c r="WXV1331" s="5"/>
      <c r="WXW1331" s="5"/>
      <c r="WXX1331" s="5"/>
      <c r="WXY1331" s="5"/>
      <c r="WXZ1331" s="5"/>
      <c r="WYA1331" s="5"/>
      <c r="WYB1331" s="5"/>
      <c r="WYC1331" s="5"/>
      <c r="WYD1331" s="5"/>
      <c r="WYE1331" s="5"/>
      <c r="WYF1331" s="5"/>
      <c r="WYG1331" s="5"/>
      <c r="WYH1331" s="5"/>
      <c r="WYI1331" s="5"/>
      <c r="WYJ1331" s="5"/>
      <c r="WYK1331" s="5"/>
      <c r="WYL1331" s="5"/>
      <c r="WYM1331" s="5"/>
      <c r="WYN1331" s="5"/>
      <c r="WYO1331" s="5"/>
      <c r="WYP1331" s="5"/>
      <c r="WYQ1331" s="5"/>
      <c r="WYR1331" s="5"/>
      <c r="WYS1331" s="5"/>
      <c r="WYT1331" s="5"/>
      <c r="WYU1331" s="5"/>
      <c r="WYV1331" s="5"/>
      <c r="WYW1331" s="5"/>
      <c r="WYX1331" s="5"/>
      <c r="WYY1331" s="5"/>
      <c r="WYZ1331" s="5"/>
      <c r="WZA1331" s="5"/>
      <c r="WZB1331" s="5"/>
      <c r="WZC1331" s="5"/>
      <c r="WZD1331" s="5"/>
      <c r="WZE1331" s="5"/>
      <c r="WZF1331" s="5"/>
      <c r="WZG1331" s="5"/>
      <c r="WZH1331" s="5"/>
      <c r="WZI1331" s="5"/>
      <c r="WZJ1331" s="5"/>
      <c r="WZK1331" s="5"/>
      <c r="WZL1331" s="5"/>
      <c r="WZM1331" s="5"/>
      <c r="WZN1331" s="5"/>
      <c r="WZO1331" s="5"/>
      <c r="WZP1331" s="5"/>
      <c r="WZQ1331" s="5"/>
      <c r="WZR1331" s="5"/>
      <c r="WZS1331" s="5"/>
      <c r="WZT1331" s="5"/>
      <c r="WZU1331" s="5"/>
      <c r="WZV1331" s="5"/>
      <c r="WZW1331" s="5"/>
      <c r="WZX1331" s="5"/>
      <c r="WZY1331" s="5"/>
      <c r="WZZ1331" s="5"/>
      <c r="XAA1331" s="5"/>
      <c r="XAB1331" s="5"/>
      <c r="XAC1331" s="5"/>
      <c r="XAD1331" s="5"/>
      <c r="XAE1331" s="5"/>
      <c r="XAF1331" s="5"/>
      <c r="XAG1331" s="5"/>
      <c r="XAH1331" s="5"/>
      <c r="XAI1331" s="5"/>
      <c r="XAJ1331" s="5"/>
      <c r="XAK1331" s="5"/>
      <c r="XAL1331" s="5"/>
      <c r="XAM1331" s="5"/>
      <c r="XAN1331" s="5"/>
      <c r="XAO1331" s="5"/>
      <c r="XAP1331" s="5"/>
      <c r="XAQ1331" s="5"/>
      <c r="XAR1331" s="5"/>
      <c r="XAS1331" s="5"/>
      <c r="XAT1331" s="5"/>
      <c r="XAU1331" s="5"/>
      <c r="XAV1331" s="5"/>
      <c r="XAW1331" s="5"/>
      <c r="XAX1331" s="5"/>
      <c r="XAY1331" s="5"/>
      <c r="XAZ1331" s="5"/>
      <c r="XBA1331" s="5"/>
      <c r="XBB1331" s="5"/>
      <c r="XBC1331" s="5"/>
      <c r="XBD1331" s="5"/>
      <c r="XBE1331" s="5"/>
      <c r="XBF1331" s="5"/>
      <c r="XBG1331" s="5"/>
      <c r="XBH1331" s="5"/>
      <c r="XBI1331" s="5"/>
      <c r="XBJ1331" s="5"/>
      <c r="XBK1331" s="5"/>
      <c r="XBL1331" s="5"/>
      <c r="XBM1331" s="5"/>
      <c r="XBN1331" s="5"/>
      <c r="XBO1331" s="5"/>
      <c r="XBP1331" s="5"/>
      <c r="XBQ1331" s="5"/>
      <c r="XBR1331" s="5"/>
      <c r="XBS1331" s="5"/>
      <c r="XBT1331" s="5"/>
      <c r="XBU1331" s="5"/>
      <c r="XBV1331" s="5"/>
      <c r="XBW1331" s="5"/>
      <c r="XBX1331" s="5"/>
      <c r="XBY1331" s="5"/>
      <c r="XBZ1331" s="5"/>
      <c r="XCA1331" s="5"/>
      <c r="XCB1331" s="5"/>
      <c r="XCC1331" s="5"/>
      <c r="XCD1331" s="5"/>
      <c r="XCE1331" s="5"/>
      <c r="XCF1331" s="5"/>
      <c r="XCG1331" s="5"/>
      <c r="XCH1331" s="5"/>
      <c r="XCI1331" s="5"/>
      <c r="XCJ1331" s="5"/>
      <c r="XCK1331" s="5"/>
      <c r="XCL1331" s="5"/>
      <c r="XCM1331" s="5"/>
      <c r="XCN1331" s="5"/>
      <c r="XCO1331" s="5"/>
      <c r="XCP1331" s="5"/>
      <c r="XCQ1331" s="5"/>
      <c r="XCR1331" s="5"/>
      <c r="XCS1331" s="5"/>
      <c r="XCT1331" s="5"/>
      <c r="XCU1331" s="5"/>
      <c r="XCV1331" s="5"/>
      <c r="XCW1331" s="5"/>
      <c r="XCX1331" s="5"/>
      <c r="XCY1331" s="5"/>
      <c r="XCZ1331" s="5"/>
      <c r="XDA1331" s="5"/>
      <c r="XDB1331" s="5"/>
      <c r="XDC1331" s="5"/>
      <c r="XDD1331" s="5"/>
      <c r="XDE1331" s="5"/>
      <c r="XDF1331" s="5"/>
      <c r="XDG1331" s="5"/>
      <c r="XDH1331" s="5"/>
      <c r="XDI1331" s="5"/>
      <c r="XDJ1331" s="5"/>
      <c r="XDK1331" s="5"/>
      <c r="XDL1331" s="5"/>
      <c r="XDM1331" s="5"/>
      <c r="XDN1331" s="5"/>
      <c r="XDO1331" s="5"/>
      <c r="XDP1331" s="5"/>
      <c r="XDQ1331" s="5"/>
      <c r="XDR1331" s="5"/>
      <c r="XDS1331" s="5"/>
      <c r="XDT1331" s="5"/>
      <c r="XDU1331" s="5"/>
      <c r="XDV1331" s="5"/>
      <c r="XDW1331" s="5"/>
      <c r="XDX1331" s="5"/>
      <c r="XDY1331" s="5"/>
      <c r="XDZ1331" s="5"/>
      <c r="XEA1331" s="5"/>
      <c r="XEB1331" s="5"/>
      <c r="XEC1331" s="5"/>
      <c r="XED1331" s="5"/>
      <c r="XEE1331" s="5"/>
      <c r="XEF1331" s="5"/>
      <c r="XEG1331" s="5"/>
      <c r="XEH1331" s="5"/>
      <c r="XEI1331" s="5"/>
      <c r="XEJ1331" s="5"/>
      <c r="XEK1331" s="5"/>
      <c r="XEL1331" s="5"/>
      <c r="XEM1331" s="5"/>
      <c r="XEN1331" s="5"/>
      <c r="XEO1331" s="5"/>
      <c r="XEP1331" s="5"/>
      <c r="XEQ1331" s="5"/>
      <c r="XER1331" s="5"/>
      <c r="XES1331" s="5"/>
      <c r="XET1331" s="5"/>
      <c r="XEU1331" s="5"/>
      <c r="XEV1331" s="5"/>
      <c r="XEW1331" s="5"/>
      <c r="XEX1331" s="5"/>
      <c r="XEZ1331" s="5"/>
      <c r="XFA1331" s="5"/>
      <c r="XFB1331" s="5"/>
    </row>
    <row r="1332" s="5" customFormat="1" customHeight="1" spans="1:16379">
      <c r="A1332" s="265" t="s">
        <v>1091</v>
      </c>
      <c r="B1332" s="266">
        <v>0</v>
      </c>
      <c r="C1332" s="266">
        <v>0</v>
      </c>
      <c r="D1332" s="267"/>
      <c r="E1332" s="268"/>
      <c r="XEY1332"/>
    </row>
    <row r="1333" s="253" customFormat="1" customHeight="1" spans="1:16382">
      <c r="A1333" s="257" t="s">
        <v>1092</v>
      </c>
      <c r="B1333" s="258"/>
      <c r="C1333" s="258"/>
      <c r="D1333" s="259"/>
      <c r="E1333" s="260"/>
      <c r="F1333" s="5"/>
      <c r="G1333" s="5"/>
      <c r="H1333" s="5"/>
      <c r="I1333" s="5"/>
      <c r="J1333" s="5"/>
      <c r="K1333" s="5"/>
      <c r="L1333" s="5"/>
      <c r="M1333" s="5"/>
      <c r="N1333" s="5"/>
      <c r="O1333" s="5"/>
      <c r="P1333" s="5"/>
      <c r="Q1333" s="5"/>
      <c r="R1333" s="5"/>
      <c r="S1333" s="5"/>
      <c r="T1333" s="5"/>
      <c r="U1333" s="5"/>
      <c r="V1333" s="5"/>
      <c r="W1333" s="5"/>
      <c r="X1333" s="5"/>
      <c r="Y1333" s="5"/>
      <c r="Z1333" s="5"/>
      <c r="AA1333" s="5"/>
      <c r="AB1333" s="5"/>
      <c r="AC1333" s="5"/>
      <c r="AD1333" s="5"/>
      <c r="AE1333" s="5"/>
      <c r="AF1333" s="5"/>
      <c r="AG1333" s="5"/>
      <c r="AH1333" s="5"/>
      <c r="AI1333" s="5"/>
      <c r="AJ1333" s="5"/>
      <c r="AK1333" s="5"/>
      <c r="AL1333" s="5"/>
      <c r="AM1333" s="5"/>
      <c r="AN1333" s="5"/>
      <c r="AO1333" s="5"/>
      <c r="AP1333" s="5"/>
      <c r="AQ1333" s="5"/>
      <c r="AR1333" s="5"/>
      <c r="AS1333" s="5"/>
      <c r="AT1333" s="5"/>
      <c r="AU1333" s="5"/>
      <c r="AV1333" s="5"/>
      <c r="AW1333" s="5"/>
      <c r="AX1333" s="5"/>
      <c r="AY1333" s="5"/>
      <c r="AZ1333" s="5"/>
      <c r="BA1333" s="5"/>
      <c r="BB1333" s="5"/>
      <c r="BC1333" s="5"/>
      <c r="BD1333" s="5"/>
      <c r="BE1333" s="5"/>
      <c r="BF1333" s="5"/>
      <c r="BG1333" s="5"/>
      <c r="BH1333" s="5"/>
      <c r="BI1333" s="5"/>
      <c r="BJ1333" s="5"/>
      <c r="BK1333" s="5"/>
      <c r="BL1333" s="5"/>
      <c r="BM1333" s="5"/>
      <c r="BN1333" s="5"/>
      <c r="BO1333" s="5"/>
      <c r="BP1333" s="5"/>
      <c r="BQ1333" s="5"/>
      <c r="BR1333" s="5"/>
      <c r="BS1333" s="5"/>
      <c r="BT1333" s="5"/>
      <c r="BU1333" s="5"/>
      <c r="BV1333" s="5"/>
      <c r="BW1333" s="5"/>
      <c r="BX1333" s="5"/>
      <c r="BY1333" s="5"/>
      <c r="BZ1333" s="5"/>
      <c r="CA1333" s="5"/>
      <c r="CB1333" s="5"/>
      <c r="CC1333" s="5"/>
      <c r="CD1333" s="5"/>
      <c r="CE1333" s="5"/>
      <c r="CF1333" s="5"/>
      <c r="CG1333" s="5"/>
      <c r="CH1333" s="5"/>
      <c r="CI1333" s="5"/>
      <c r="CJ1333" s="5"/>
      <c r="CK1333" s="5"/>
      <c r="CL1333" s="5"/>
      <c r="CM1333" s="5"/>
      <c r="CN1333" s="5"/>
      <c r="CO1333" s="5"/>
      <c r="CP1333" s="5"/>
      <c r="CQ1333" s="5"/>
      <c r="CR1333" s="5"/>
      <c r="CS1333" s="5"/>
      <c r="CT1333" s="5"/>
      <c r="CU1333" s="5"/>
      <c r="CV1333" s="5"/>
      <c r="CW1333" s="5"/>
      <c r="CX1333" s="5"/>
      <c r="CY1333" s="5"/>
      <c r="CZ1333" s="5"/>
      <c r="DA1333" s="5"/>
      <c r="DB1333" s="5"/>
      <c r="DC1333" s="5"/>
      <c r="DD1333" s="5"/>
      <c r="DE1333" s="5"/>
      <c r="DF1333" s="5"/>
      <c r="DG1333" s="5"/>
      <c r="DH1333" s="5"/>
      <c r="DI1333" s="5"/>
      <c r="DJ1333" s="5"/>
      <c r="DK1333" s="5"/>
      <c r="DL1333" s="5"/>
      <c r="DM1333" s="5"/>
      <c r="DN1333" s="5"/>
      <c r="DO1333" s="5"/>
      <c r="DP1333" s="5"/>
      <c r="DQ1333" s="5"/>
      <c r="DR1333" s="5"/>
      <c r="DS1333" s="5"/>
      <c r="DT1333" s="5"/>
      <c r="DU1333" s="5"/>
      <c r="DV1333" s="5"/>
      <c r="DW1333" s="5"/>
      <c r="DX1333" s="5"/>
      <c r="DY1333" s="5"/>
      <c r="DZ1333" s="5"/>
      <c r="EA1333" s="5"/>
      <c r="EB1333" s="5"/>
      <c r="EC1333" s="5"/>
      <c r="ED1333" s="5"/>
      <c r="EE1333" s="5"/>
      <c r="EF1333" s="5"/>
      <c r="EG1333" s="5"/>
      <c r="EH1333" s="5"/>
      <c r="EI1333" s="5"/>
      <c r="EJ1333" s="5"/>
      <c r="EK1333" s="5"/>
      <c r="EL1333" s="5"/>
      <c r="EM1333" s="5"/>
      <c r="EN1333" s="5"/>
      <c r="EO1333" s="5"/>
      <c r="EP1333" s="5"/>
      <c r="EQ1333" s="5"/>
      <c r="ER1333" s="5"/>
      <c r="ES1333" s="5"/>
      <c r="ET1333" s="5"/>
      <c r="EU1333" s="5"/>
      <c r="EV1333" s="5"/>
      <c r="EW1333" s="5"/>
      <c r="EX1333" s="5"/>
      <c r="EY1333" s="5"/>
      <c r="EZ1333" s="5"/>
      <c r="FA1333" s="5"/>
      <c r="FB1333" s="5"/>
      <c r="FC1333" s="5"/>
      <c r="FD1333" s="5"/>
      <c r="FE1333" s="5"/>
      <c r="FF1333" s="5"/>
      <c r="FG1333" s="5"/>
      <c r="FH1333" s="5"/>
      <c r="FI1333" s="5"/>
      <c r="FJ1333" s="5"/>
      <c r="FK1333" s="5"/>
      <c r="FL1333" s="5"/>
      <c r="FM1333" s="5"/>
      <c r="FN1333" s="5"/>
      <c r="FO1333" s="5"/>
      <c r="FP1333" s="5"/>
      <c r="FQ1333" s="5"/>
      <c r="FR1333" s="5"/>
      <c r="FS1333" s="5"/>
      <c r="FT1333" s="5"/>
      <c r="FU1333" s="5"/>
      <c r="FV1333" s="5"/>
      <c r="FW1333" s="5"/>
      <c r="FX1333" s="5"/>
      <c r="FY1333" s="5"/>
      <c r="FZ1333" s="5"/>
      <c r="GA1333" s="5"/>
      <c r="GB1333" s="5"/>
      <c r="GC1333" s="5"/>
      <c r="GD1333" s="5"/>
      <c r="GE1333" s="5"/>
      <c r="GF1333" s="5"/>
      <c r="GG1333" s="5"/>
      <c r="GH1333" s="5"/>
      <c r="GI1333" s="5"/>
      <c r="GJ1333" s="5"/>
      <c r="GK1333" s="5"/>
      <c r="GL1333" s="5"/>
      <c r="GM1333" s="5"/>
      <c r="GN1333" s="5"/>
      <c r="GO1333" s="5"/>
      <c r="GP1333" s="5"/>
      <c r="GQ1333" s="5"/>
      <c r="GR1333" s="5"/>
      <c r="GS1333" s="5"/>
      <c r="GT1333" s="5"/>
      <c r="GU1333" s="5"/>
      <c r="GV1333" s="5"/>
      <c r="GW1333" s="5"/>
      <c r="GX1333" s="5"/>
      <c r="GY1333" s="5"/>
      <c r="GZ1333" s="5"/>
      <c r="HA1333" s="5"/>
      <c r="HB1333" s="5"/>
      <c r="HC1333" s="5"/>
      <c r="HD1333" s="5"/>
      <c r="HE1333" s="5"/>
      <c r="HF1333" s="5"/>
      <c r="HG1333" s="5"/>
      <c r="HH1333" s="5"/>
      <c r="HI1333" s="5"/>
      <c r="HJ1333" s="5"/>
      <c r="HK1333" s="5"/>
      <c r="HL1333" s="5"/>
      <c r="HM1333" s="5"/>
      <c r="HN1333" s="5"/>
      <c r="HO1333" s="5"/>
      <c r="HP1333" s="5"/>
      <c r="HQ1333" s="5"/>
      <c r="HR1333" s="5"/>
      <c r="HS1333" s="5"/>
      <c r="HT1333" s="5"/>
      <c r="HU1333" s="5"/>
      <c r="HV1333" s="5"/>
      <c r="HW1333" s="5"/>
      <c r="HX1333" s="5"/>
      <c r="HY1333" s="5"/>
      <c r="HZ1333" s="5"/>
      <c r="IA1333" s="5"/>
      <c r="IB1333" s="5"/>
      <c r="IC1333" s="5"/>
      <c r="ID1333" s="5"/>
      <c r="IE1333" s="5"/>
      <c r="IF1333" s="5"/>
      <c r="IG1333" s="5"/>
      <c r="IH1333" s="5"/>
      <c r="II1333" s="5"/>
      <c r="IJ1333" s="5"/>
      <c r="IK1333" s="5"/>
      <c r="IL1333" s="5"/>
      <c r="IM1333" s="5"/>
      <c r="IN1333" s="5"/>
      <c r="IO1333" s="5"/>
      <c r="IP1333" s="5"/>
      <c r="IQ1333" s="5"/>
      <c r="IR1333" s="5"/>
      <c r="IS1333" s="5"/>
      <c r="IT1333" s="5"/>
      <c r="IU1333" s="5"/>
      <c r="IV1333" s="5"/>
      <c r="IW1333" s="5"/>
      <c r="IX1333" s="5"/>
      <c r="IY1333" s="5"/>
      <c r="IZ1333" s="5"/>
      <c r="JA1333" s="5"/>
      <c r="JB1333" s="5"/>
      <c r="JC1333" s="5"/>
      <c r="JD1333" s="5"/>
      <c r="JE1333" s="5"/>
      <c r="JF1333" s="5"/>
      <c r="JG1333" s="5"/>
      <c r="JH1333" s="5"/>
      <c r="JI1333" s="5"/>
      <c r="JJ1333" s="5"/>
      <c r="JK1333" s="5"/>
      <c r="JL1333" s="5"/>
      <c r="JM1333" s="5"/>
      <c r="JN1333" s="5"/>
      <c r="JO1333" s="5"/>
      <c r="JP1333" s="5"/>
      <c r="JQ1333" s="5"/>
      <c r="JR1333" s="5"/>
      <c r="JS1333" s="5"/>
      <c r="JT1333" s="5"/>
      <c r="JU1333" s="5"/>
      <c r="JV1333" s="5"/>
      <c r="JW1333" s="5"/>
      <c r="JX1333" s="5"/>
      <c r="JY1333" s="5"/>
      <c r="JZ1333" s="5"/>
      <c r="KA1333" s="5"/>
      <c r="KB1333" s="5"/>
      <c r="KC1333" s="5"/>
      <c r="KD1333" s="5"/>
      <c r="KE1333" s="5"/>
      <c r="KF1333" s="5"/>
      <c r="KG1333" s="5"/>
      <c r="KH1333" s="5"/>
      <c r="KI1333" s="5"/>
      <c r="KJ1333" s="5"/>
      <c r="KK1333" s="5"/>
      <c r="KL1333" s="5"/>
      <c r="KM1333" s="5"/>
      <c r="KN1333" s="5"/>
      <c r="KO1333" s="5"/>
      <c r="KP1333" s="5"/>
      <c r="KQ1333" s="5"/>
      <c r="KR1333" s="5"/>
      <c r="KS1333" s="5"/>
      <c r="KT1333" s="5"/>
      <c r="KU1333" s="5"/>
      <c r="KV1333" s="5"/>
      <c r="KW1333" s="5"/>
      <c r="KX1333" s="5"/>
      <c r="KY1333" s="5"/>
      <c r="KZ1333" s="5"/>
      <c r="LA1333" s="5"/>
      <c r="LB1333" s="5"/>
      <c r="LC1333" s="5"/>
      <c r="LD1333" s="5"/>
      <c r="LE1333" s="5"/>
      <c r="LF1333" s="5"/>
      <c r="LG1333" s="5"/>
      <c r="LH1333" s="5"/>
      <c r="LI1333" s="5"/>
      <c r="LJ1333" s="5"/>
      <c r="LK1333" s="5"/>
      <c r="LL1333" s="5"/>
      <c r="LM1333" s="5"/>
      <c r="LN1333" s="5"/>
      <c r="LO1333" s="5"/>
      <c r="LP1333" s="5"/>
      <c r="LQ1333" s="5"/>
      <c r="LR1333" s="5"/>
      <c r="LS1333" s="5"/>
      <c r="LT1333" s="5"/>
      <c r="LU1333" s="5"/>
      <c r="LV1333" s="5"/>
      <c r="LW1333" s="5"/>
      <c r="LX1333" s="5"/>
      <c r="LY1333" s="5"/>
      <c r="LZ1333" s="5"/>
      <c r="MA1333" s="5"/>
      <c r="MB1333" s="5"/>
      <c r="MC1333" s="5"/>
      <c r="MD1333" s="5"/>
      <c r="ME1333" s="5"/>
      <c r="MF1333" s="5"/>
      <c r="MG1333" s="5"/>
      <c r="MH1333" s="5"/>
      <c r="MI1333" s="5"/>
      <c r="MJ1333" s="5"/>
      <c r="MK1333" s="5"/>
      <c r="ML1333" s="5"/>
      <c r="MM1333" s="5"/>
      <c r="MN1333" s="5"/>
      <c r="MO1333" s="5"/>
      <c r="MP1333" s="5"/>
      <c r="MQ1333" s="5"/>
      <c r="MR1333" s="5"/>
      <c r="MS1333" s="5"/>
      <c r="MT1333" s="5"/>
      <c r="MU1333" s="5"/>
      <c r="MV1333" s="5"/>
      <c r="MW1333" s="5"/>
      <c r="MX1333" s="5"/>
      <c r="MY1333" s="5"/>
      <c r="MZ1333" s="5"/>
      <c r="NA1333" s="5"/>
      <c r="NB1333" s="5"/>
      <c r="NC1333" s="5"/>
      <c r="ND1333" s="5"/>
      <c r="NE1333" s="5"/>
      <c r="NF1333" s="5"/>
      <c r="NG1333" s="5"/>
      <c r="NH1333" s="5"/>
      <c r="NI1333" s="5"/>
      <c r="NJ1333" s="5"/>
      <c r="NK1333" s="5"/>
      <c r="NL1333" s="5"/>
      <c r="NM1333" s="5"/>
      <c r="NN1333" s="5"/>
      <c r="NO1333" s="5"/>
      <c r="NP1333" s="5"/>
      <c r="NQ1333" s="5"/>
      <c r="NR1333" s="5"/>
      <c r="NS1333" s="5"/>
      <c r="NT1333" s="5"/>
      <c r="NU1333" s="5"/>
      <c r="NV1333" s="5"/>
      <c r="NW1333" s="5"/>
      <c r="NX1333" s="5"/>
      <c r="NY1333" s="5"/>
      <c r="NZ1333" s="5"/>
      <c r="OA1333" s="5"/>
      <c r="OB1333" s="5"/>
      <c r="OC1333" s="5"/>
      <c r="OD1333" s="5"/>
      <c r="OE1333" s="5"/>
      <c r="OF1333" s="5"/>
      <c r="OG1333" s="5"/>
      <c r="OH1333" s="5"/>
      <c r="OI1333" s="5"/>
      <c r="OJ1333" s="5"/>
      <c r="OK1333" s="5"/>
      <c r="OL1333" s="5"/>
      <c r="OM1333" s="5"/>
      <c r="ON1333" s="5"/>
      <c r="OO1333" s="5"/>
      <c r="OP1333" s="5"/>
      <c r="OQ1333" s="5"/>
      <c r="OR1333" s="5"/>
      <c r="OS1333" s="5"/>
      <c r="OT1333" s="5"/>
      <c r="OU1333" s="5"/>
      <c r="OV1333" s="5"/>
      <c r="OW1333" s="5"/>
      <c r="OX1333" s="5"/>
      <c r="OY1333" s="5"/>
      <c r="OZ1333" s="5"/>
      <c r="PA1333" s="5"/>
      <c r="PB1333" s="5"/>
      <c r="PC1333" s="5"/>
      <c r="PD1333" s="5"/>
      <c r="PE1333" s="5"/>
      <c r="PF1333" s="5"/>
      <c r="PG1333" s="5"/>
      <c r="PH1333" s="5"/>
      <c r="PI1333" s="5"/>
      <c r="PJ1333" s="5"/>
      <c r="PK1333" s="5"/>
      <c r="PL1333" s="5"/>
      <c r="PM1333" s="5"/>
      <c r="PN1333" s="5"/>
      <c r="PO1333" s="5"/>
      <c r="PP1333" s="5"/>
      <c r="PQ1333" s="5"/>
      <c r="PR1333" s="5"/>
      <c r="PS1333" s="5"/>
      <c r="PT1333" s="5"/>
      <c r="PU1333" s="5"/>
      <c r="PV1333" s="5"/>
      <c r="PW1333" s="5"/>
      <c r="PX1333" s="5"/>
      <c r="PY1333" s="5"/>
      <c r="PZ1333" s="5"/>
      <c r="QA1333" s="5"/>
      <c r="QB1333" s="5"/>
      <c r="QC1333" s="5"/>
      <c r="QD1333" s="5"/>
      <c r="QE1333" s="5"/>
      <c r="QF1333" s="5"/>
      <c r="QG1333" s="5"/>
      <c r="QH1333" s="5"/>
      <c r="QI1333" s="5"/>
      <c r="QJ1333" s="5"/>
      <c r="QK1333" s="5"/>
      <c r="QL1333" s="5"/>
      <c r="QM1333" s="5"/>
      <c r="QN1333" s="5"/>
      <c r="QO1333" s="5"/>
      <c r="QP1333" s="5"/>
      <c r="QQ1333" s="5"/>
      <c r="QR1333" s="5"/>
      <c r="QS1333" s="5"/>
      <c r="QT1333" s="5"/>
      <c r="QU1333" s="5"/>
      <c r="QV1333" s="5"/>
      <c r="QW1333" s="5"/>
      <c r="QX1333" s="5"/>
      <c r="QY1333" s="5"/>
      <c r="QZ1333" s="5"/>
      <c r="RA1333" s="5"/>
      <c r="RB1333" s="5"/>
      <c r="RC1333" s="5"/>
      <c r="RD1333" s="5"/>
      <c r="RE1333" s="5"/>
      <c r="RF1333" s="5"/>
      <c r="RG1333" s="5"/>
      <c r="RH1333" s="5"/>
      <c r="RI1333" s="5"/>
      <c r="RJ1333" s="5"/>
      <c r="RK1333" s="5"/>
      <c r="RL1333" s="5"/>
      <c r="RM1333" s="5"/>
      <c r="RN1333" s="5"/>
      <c r="RO1333" s="5"/>
      <c r="RP1333" s="5"/>
      <c r="RQ1333" s="5"/>
      <c r="RR1333" s="5"/>
      <c r="RS1333" s="5"/>
      <c r="RT1333" s="5"/>
      <c r="RU1333" s="5"/>
      <c r="RV1333" s="5"/>
      <c r="RW1333" s="5"/>
      <c r="RX1333" s="5"/>
      <c r="RY1333" s="5"/>
      <c r="RZ1333" s="5"/>
      <c r="SA1333" s="5"/>
      <c r="SB1333" s="5"/>
      <c r="SC1333" s="5"/>
      <c r="SD1333" s="5"/>
      <c r="SE1333" s="5"/>
      <c r="SF1333" s="5"/>
      <c r="SG1333" s="5"/>
      <c r="SH1333" s="5"/>
      <c r="SI1333" s="5"/>
      <c r="SJ1333" s="5"/>
      <c r="SK1333" s="5"/>
      <c r="SL1333" s="5"/>
      <c r="SM1333" s="5"/>
      <c r="SN1333" s="5"/>
      <c r="SO1333" s="5"/>
      <c r="SP1333" s="5"/>
      <c r="SQ1333" s="5"/>
      <c r="SR1333" s="5"/>
      <c r="SS1333" s="5"/>
      <c r="ST1333" s="5"/>
      <c r="SU1333" s="5"/>
      <c r="SV1333" s="5"/>
      <c r="SW1333" s="5"/>
      <c r="SX1333" s="5"/>
      <c r="SY1333" s="5"/>
      <c r="SZ1333" s="5"/>
      <c r="TA1333" s="5"/>
      <c r="TB1333" s="5"/>
      <c r="TC1333" s="5"/>
      <c r="TD1333" s="5"/>
      <c r="TE1333" s="5"/>
      <c r="TF1333" s="5"/>
      <c r="TG1333" s="5"/>
      <c r="TH1333" s="5"/>
      <c r="TI1333" s="5"/>
      <c r="TJ1333" s="5"/>
      <c r="TK1333" s="5"/>
      <c r="TL1333" s="5"/>
      <c r="TM1333" s="5"/>
      <c r="TN1333" s="5"/>
      <c r="TO1333" s="5"/>
      <c r="TP1333" s="5"/>
      <c r="TQ1333" s="5"/>
      <c r="TR1333" s="5"/>
      <c r="TS1333" s="5"/>
      <c r="TT1333" s="5"/>
      <c r="TU1333" s="5"/>
      <c r="TV1333" s="5"/>
      <c r="TW1333" s="5"/>
      <c r="TX1333" s="5"/>
      <c r="TY1333" s="5"/>
      <c r="TZ1333" s="5"/>
      <c r="UA1333" s="5"/>
      <c r="UB1333" s="5"/>
      <c r="UC1333" s="5"/>
      <c r="UD1333" s="5"/>
      <c r="UE1333" s="5"/>
      <c r="UF1333" s="5"/>
      <c r="UG1333" s="5"/>
      <c r="UH1333" s="5"/>
      <c r="UI1333" s="5"/>
      <c r="UJ1333" s="5"/>
      <c r="UK1333" s="5"/>
      <c r="UL1333" s="5"/>
      <c r="UM1333" s="5"/>
      <c r="UN1333" s="5"/>
      <c r="UO1333" s="5"/>
      <c r="UP1333" s="5"/>
      <c r="UQ1333" s="5"/>
      <c r="UR1333" s="5"/>
      <c r="US1333" s="5"/>
      <c r="UT1333" s="5"/>
      <c r="UU1333" s="5"/>
      <c r="UV1333" s="5"/>
      <c r="UW1333" s="5"/>
      <c r="UX1333" s="5"/>
      <c r="UY1333" s="5"/>
      <c r="UZ1333" s="5"/>
      <c r="VA1333" s="5"/>
      <c r="VB1333" s="5"/>
      <c r="VC1333" s="5"/>
      <c r="VD1333" s="5"/>
      <c r="VE1333" s="5"/>
      <c r="VF1333" s="5"/>
      <c r="VG1333" s="5"/>
      <c r="VH1333" s="5"/>
      <c r="VI1333" s="5"/>
      <c r="VJ1333" s="5"/>
      <c r="VK1333" s="5"/>
      <c r="VL1333" s="5"/>
      <c r="VM1333" s="5"/>
      <c r="VN1333" s="5"/>
      <c r="VO1333" s="5"/>
      <c r="VP1333" s="5"/>
      <c r="VQ1333" s="5"/>
      <c r="VR1333" s="5"/>
      <c r="VS1333" s="5"/>
      <c r="VT1333" s="5"/>
      <c r="VU1333" s="5"/>
      <c r="VV1333" s="5"/>
      <c r="VW1333" s="5"/>
      <c r="VX1333" s="5"/>
      <c r="VY1333" s="5"/>
      <c r="VZ1333" s="5"/>
      <c r="WA1333" s="5"/>
      <c r="WB1333" s="5"/>
      <c r="WC1333" s="5"/>
      <c r="WD1333" s="5"/>
      <c r="WE1333" s="5"/>
      <c r="WF1333" s="5"/>
      <c r="WG1333" s="5"/>
      <c r="WH1333" s="5"/>
      <c r="WI1333" s="5"/>
      <c r="WJ1333" s="5"/>
      <c r="WK1333" s="5"/>
      <c r="WL1333" s="5"/>
      <c r="WM1333" s="5"/>
      <c r="WN1333" s="5"/>
      <c r="WO1333" s="5"/>
      <c r="WP1333" s="5"/>
      <c r="WQ1333" s="5"/>
      <c r="WR1333" s="5"/>
      <c r="WS1333" s="5"/>
      <c r="WT1333" s="5"/>
      <c r="WU1333" s="5"/>
      <c r="WV1333" s="5"/>
      <c r="WW1333" s="5"/>
      <c r="WX1333" s="5"/>
      <c r="WY1333" s="5"/>
      <c r="WZ1333" s="5"/>
      <c r="XA1333" s="5"/>
      <c r="XB1333" s="5"/>
      <c r="XC1333" s="5"/>
      <c r="XD1333" s="5"/>
      <c r="XE1333" s="5"/>
      <c r="XF1333" s="5"/>
      <c r="XG1333" s="5"/>
      <c r="XH1333" s="5"/>
      <c r="XI1333" s="5"/>
      <c r="XJ1333" s="5"/>
      <c r="XK1333" s="5"/>
      <c r="XL1333" s="5"/>
      <c r="XM1333" s="5"/>
      <c r="XN1333" s="5"/>
      <c r="XO1333" s="5"/>
      <c r="XP1333" s="5"/>
      <c r="XQ1333" s="5"/>
      <c r="XR1333" s="5"/>
      <c r="XS1333" s="5"/>
      <c r="XT1333" s="5"/>
      <c r="XU1333" s="5"/>
      <c r="XV1333" s="5"/>
      <c r="XW1333" s="5"/>
      <c r="XX1333" s="5"/>
      <c r="XY1333" s="5"/>
      <c r="XZ1333" s="5"/>
      <c r="YA1333" s="5"/>
      <c r="YB1333" s="5"/>
      <c r="YC1333" s="5"/>
      <c r="YD1333" s="5"/>
      <c r="YE1333" s="5"/>
      <c r="YF1333" s="5"/>
      <c r="YG1333" s="5"/>
      <c r="YH1333" s="5"/>
      <c r="YI1333" s="5"/>
      <c r="YJ1333" s="5"/>
      <c r="YK1333" s="5"/>
      <c r="YL1333" s="5"/>
      <c r="YM1333" s="5"/>
      <c r="YN1333" s="5"/>
      <c r="YO1333" s="5"/>
      <c r="YP1333" s="5"/>
      <c r="YQ1333" s="5"/>
      <c r="YR1333" s="5"/>
      <c r="YS1333" s="5"/>
      <c r="YT1333" s="5"/>
      <c r="YU1333" s="5"/>
      <c r="YV1333" s="5"/>
      <c r="YW1333" s="5"/>
      <c r="YX1333" s="5"/>
      <c r="YY1333" s="5"/>
      <c r="YZ1333" s="5"/>
      <c r="ZA1333" s="5"/>
      <c r="ZB1333" s="5"/>
      <c r="ZC1333" s="5"/>
      <c r="ZD1333" s="5"/>
      <c r="ZE1333" s="5"/>
      <c r="ZF1333" s="5"/>
      <c r="ZG1333" s="5"/>
      <c r="ZH1333" s="5"/>
      <c r="ZI1333" s="5"/>
      <c r="ZJ1333" s="5"/>
      <c r="ZK1333" s="5"/>
      <c r="ZL1333" s="5"/>
      <c r="ZM1333" s="5"/>
      <c r="ZN1333" s="5"/>
      <c r="ZO1333" s="5"/>
      <c r="ZP1333" s="5"/>
      <c r="ZQ1333" s="5"/>
      <c r="ZR1333" s="5"/>
      <c r="ZS1333" s="5"/>
      <c r="ZT1333" s="5"/>
      <c r="ZU1333" s="5"/>
      <c r="ZV1333" s="5"/>
      <c r="ZW1333" s="5"/>
      <c r="ZX1333" s="5"/>
      <c r="ZY1333" s="5"/>
      <c r="ZZ1333" s="5"/>
      <c r="AAA1333" s="5"/>
      <c r="AAB1333" s="5"/>
      <c r="AAC1333" s="5"/>
      <c r="AAD1333" s="5"/>
      <c r="AAE1333" s="5"/>
      <c r="AAF1333" s="5"/>
      <c r="AAG1333" s="5"/>
      <c r="AAH1333" s="5"/>
      <c r="AAI1333" s="5"/>
      <c r="AAJ1333" s="5"/>
      <c r="AAK1333" s="5"/>
      <c r="AAL1333" s="5"/>
      <c r="AAM1333" s="5"/>
      <c r="AAN1333" s="5"/>
      <c r="AAO1333" s="5"/>
      <c r="AAP1333" s="5"/>
      <c r="AAQ1333" s="5"/>
      <c r="AAR1333" s="5"/>
      <c r="AAS1333" s="5"/>
      <c r="AAT1333" s="5"/>
      <c r="AAU1333" s="5"/>
      <c r="AAV1333" s="5"/>
      <c r="AAW1333" s="5"/>
      <c r="AAX1333" s="5"/>
      <c r="AAY1333" s="5"/>
      <c r="AAZ1333" s="5"/>
      <c r="ABA1333" s="5"/>
      <c r="ABB1333" s="5"/>
      <c r="ABC1333" s="5"/>
      <c r="ABD1333" s="5"/>
      <c r="ABE1333" s="5"/>
      <c r="ABF1333" s="5"/>
      <c r="ABG1333" s="5"/>
      <c r="ABH1333" s="5"/>
      <c r="ABI1333" s="5"/>
      <c r="ABJ1333" s="5"/>
      <c r="ABK1333" s="5"/>
      <c r="ABL1333" s="5"/>
      <c r="ABM1333" s="5"/>
      <c r="ABN1333" s="5"/>
      <c r="ABO1333" s="5"/>
      <c r="ABP1333" s="5"/>
      <c r="ABQ1333" s="5"/>
      <c r="ABR1333" s="5"/>
      <c r="ABS1333" s="5"/>
      <c r="ABT1333" s="5"/>
      <c r="ABU1333" s="5"/>
      <c r="ABV1333" s="5"/>
      <c r="ABW1333" s="5"/>
      <c r="ABX1333" s="5"/>
      <c r="ABY1333" s="5"/>
      <c r="ABZ1333" s="5"/>
      <c r="ACA1333" s="5"/>
      <c r="ACB1333" s="5"/>
      <c r="ACC1333" s="5"/>
      <c r="ACD1333" s="5"/>
      <c r="ACE1333" s="5"/>
      <c r="ACF1333" s="5"/>
      <c r="ACG1333" s="5"/>
      <c r="ACH1333" s="5"/>
      <c r="ACI1333" s="5"/>
      <c r="ACJ1333" s="5"/>
      <c r="ACK1333" s="5"/>
      <c r="ACL1333" s="5"/>
      <c r="ACM1333" s="5"/>
      <c r="ACN1333" s="5"/>
      <c r="ACO1333" s="5"/>
      <c r="ACP1333" s="5"/>
      <c r="ACQ1333" s="5"/>
      <c r="ACR1333" s="5"/>
      <c r="ACS1333" s="5"/>
      <c r="ACT1333" s="5"/>
      <c r="ACU1333" s="5"/>
      <c r="ACV1333" s="5"/>
      <c r="ACW1333" s="5"/>
      <c r="ACX1333" s="5"/>
      <c r="ACY1333" s="5"/>
      <c r="ACZ1333" s="5"/>
      <c r="ADA1333" s="5"/>
      <c r="ADB1333" s="5"/>
      <c r="ADC1333" s="5"/>
      <c r="ADD1333" s="5"/>
      <c r="ADE1333" s="5"/>
      <c r="ADF1333" s="5"/>
      <c r="ADG1333" s="5"/>
      <c r="ADH1333" s="5"/>
      <c r="ADI1333" s="5"/>
      <c r="ADJ1333" s="5"/>
      <c r="ADK1333" s="5"/>
      <c r="ADL1333" s="5"/>
      <c r="ADM1333" s="5"/>
      <c r="ADN1333" s="5"/>
      <c r="ADO1333" s="5"/>
      <c r="ADP1333" s="5"/>
      <c r="ADQ1333" s="5"/>
      <c r="ADR1333" s="5"/>
      <c r="ADS1333" s="5"/>
      <c r="ADT1333" s="5"/>
      <c r="ADU1333" s="5"/>
      <c r="ADV1333" s="5"/>
      <c r="ADW1333" s="5"/>
      <c r="ADX1333" s="5"/>
      <c r="ADY1333" s="5"/>
      <c r="ADZ1333" s="5"/>
      <c r="AEA1333" s="5"/>
      <c r="AEB1333" s="5"/>
      <c r="AEC1333" s="5"/>
      <c r="AED1333" s="5"/>
      <c r="AEE1333" s="5"/>
      <c r="AEF1333" s="5"/>
      <c r="AEG1333" s="5"/>
      <c r="AEH1333" s="5"/>
      <c r="AEI1333" s="5"/>
      <c r="AEJ1333" s="5"/>
      <c r="AEK1333" s="5"/>
      <c r="AEL1333" s="5"/>
      <c r="AEM1333" s="5"/>
      <c r="AEN1333" s="5"/>
      <c r="AEO1333" s="5"/>
      <c r="AEP1333" s="5"/>
      <c r="AEQ1333" s="5"/>
      <c r="AER1333" s="5"/>
      <c r="AES1333" s="5"/>
      <c r="AET1333" s="5"/>
      <c r="AEU1333" s="5"/>
      <c r="AEV1333" s="5"/>
      <c r="AEW1333" s="5"/>
      <c r="AEX1333" s="5"/>
      <c r="AEY1333" s="5"/>
      <c r="AEZ1333" s="5"/>
      <c r="AFA1333" s="5"/>
      <c r="AFB1333" s="5"/>
      <c r="AFC1333" s="5"/>
      <c r="AFD1333" s="5"/>
      <c r="AFE1333" s="5"/>
      <c r="AFF1333" s="5"/>
      <c r="AFG1333" s="5"/>
      <c r="AFH1333" s="5"/>
      <c r="AFI1333" s="5"/>
      <c r="AFJ1333" s="5"/>
      <c r="AFK1333" s="5"/>
      <c r="AFL1333" s="5"/>
      <c r="AFM1333" s="5"/>
      <c r="AFN1333" s="5"/>
      <c r="AFO1333" s="5"/>
      <c r="AFP1333" s="5"/>
      <c r="AFQ1333" s="5"/>
      <c r="AFR1333" s="5"/>
      <c r="AFS1333" s="5"/>
      <c r="AFT1333" s="5"/>
      <c r="AFU1333" s="5"/>
      <c r="AFV1333" s="5"/>
      <c r="AFW1333" s="5"/>
      <c r="AFX1333" s="5"/>
      <c r="AFY1333" s="5"/>
      <c r="AFZ1333" s="5"/>
      <c r="AGA1333" s="5"/>
      <c r="AGB1333" s="5"/>
      <c r="AGC1333" s="5"/>
      <c r="AGD1333" s="5"/>
      <c r="AGE1333" s="5"/>
      <c r="AGF1333" s="5"/>
      <c r="AGG1333" s="5"/>
      <c r="AGH1333" s="5"/>
      <c r="AGI1333" s="5"/>
      <c r="AGJ1333" s="5"/>
      <c r="AGK1333" s="5"/>
      <c r="AGL1333" s="5"/>
      <c r="AGM1333" s="5"/>
      <c r="AGN1333" s="5"/>
      <c r="AGO1333" s="5"/>
      <c r="AGP1333" s="5"/>
      <c r="AGQ1333" s="5"/>
      <c r="AGR1333" s="5"/>
      <c r="AGS1333" s="5"/>
      <c r="AGT1333" s="5"/>
      <c r="AGU1333" s="5"/>
      <c r="AGV1333" s="5"/>
      <c r="AGW1333" s="5"/>
      <c r="AGX1333" s="5"/>
      <c r="AGY1333" s="5"/>
      <c r="AGZ1333" s="5"/>
      <c r="AHA1333" s="5"/>
      <c r="AHB1333" s="5"/>
      <c r="AHC1333" s="5"/>
      <c r="AHD1333" s="5"/>
      <c r="AHE1333" s="5"/>
      <c r="AHF1333" s="5"/>
      <c r="AHG1333" s="5"/>
      <c r="AHH1333" s="5"/>
      <c r="AHI1333" s="5"/>
      <c r="AHJ1333" s="5"/>
      <c r="AHK1333" s="5"/>
      <c r="AHL1333" s="5"/>
      <c r="AHM1333" s="5"/>
      <c r="AHN1333" s="5"/>
      <c r="AHO1333" s="5"/>
      <c r="AHP1333" s="5"/>
      <c r="AHQ1333" s="5"/>
      <c r="AHR1333" s="5"/>
      <c r="AHS1333" s="5"/>
      <c r="AHT1333" s="5"/>
      <c r="AHU1333" s="5"/>
      <c r="AHV1333" s="5"/>
      <c r="AHW1333" s="5"/>
      <c r="AHX1333" s="5"/>
      <c r="AHY1333" s="5"/>
      <c r="AHZ1333" s="5"/>
      <c r="AIA1333" s="5"/>
      <c r="AIB1333" s="5"/>
      <c r="AIC1333" s="5"/>
      <c r="AID1333" s="5"/>
      <c r="AIE1333" s="5"/>
      <c r="AIF1333" s="5"/>
      <c r="AIG1333" s="5"/>
      <c r="AIH1333" s="5"/>
      <c r="AII1333" s="5"/>
      <c r="AIJ1333" s="5"/>
      <c r="AIK1333" s="5"/>
      <c r="AIL1333" s="5"/>
      <c r="AIM1333" s="5"/>
      <c r="AIN1333" s="5"/>
      <c r="AIO1333" s="5"/>
      <c r="AIP1333" s="5"/>
      <c r="AIQ1333" s="5"/>
      <c r="AIR1333" s="5"/>
      <c r="AIS1333" s="5"/>
      <c r="AIT1333" s="5"/>
      <c r="AIU1333" s="5"/>
      <c r="AIV1333" s="5"/>
      <c r="AIW1333" s="5"/>
      <c r="AIX1333" s="5"/>
      <c r="AIY1333" s="5"/>
      <c r="AIZ1333" s="5"/>
      <c r="AJA1333" s="5"/>
      <c r="AJB1333" s="5"/>
      <c r="AJC1333" s="5"/>
      <c r="AJD1333" s="5"/>
      <c r="AJE1333" s="5"/>
      <c r="AJF1333" s="5"/>
      <c r="AJG1333" s="5"/>
      <c r="AJH1333" s="5"/>
      <c r="AJI1333" s="5"/>
      <c r="AJJ1333" s="5"/>
      <c r="AJK1333" s="5"/>
      <c r="AJL1333" s="5"/>
      <c r="AJM1333" s="5"/>
      <c r="AJN1333" s="5"/>
      <c r="AJO1333" s="5"/>
      <c r="AJP1333" s="5"/>
      <c r="AJQ1333" s="5"/>
      <c r="AJR1333" s="5"/>
      <c r="AJS1333" s="5"/>
      <c r="AJT1333" s="5"/>
      <c r="AJU1333" s="5"/>
      <c r="AJV1333" s="5"/>
      <c r="AJW1333" s="5"/>
      <c r="AJX1333" s="5"/>
      <c r="AJY1333" s="5"/>
      <c r="AJZ1333" s="5"/>
      <c r="AKA1333" s="5"/>
      <c r="AKB1333" s="5"/>
      <c r="AKC1333" s="5"/>
      <c r="AKD1333" s="5"/>
      <c r="AKE1333" s="5"/>
      <c r="AKF1333" s="5"/>
      <c r="AKG1333" s="5"/>
      <c r="AKH1333" s="5"/>
      <c r="AKI1333" s="5"/>
      <c r="AKJ1333" s="5"/>
      <c r="AKK1333" s="5"/>
      <c r="AKL1333" s="5"/>
      <c r="AKM1333" s="5"/>
      <c r="AKN1333" s="5"/>
      <c r="AKO1333" s="5"/>
      <c r="AKP1333" s="5"/>
      <c r="AKQ1333" s="5"/>
      <c r="AKR1333" s="5"/>
      <c r="AKS1333" s="5"/>
      <c r="AKT1333" s="5"/>
      <c r="AKU1333" s="5"/>
      <c r="AKV1333" s="5"/>
      <c r="AKW1333" s="5"/>
      <c r="AKX1333" s="5"/>
      <c r="AKY1333" s="5"/>
      <c r="AKZ1333" s="5"/>
      <c r="ALA1333" s="5"/>
      <c r="ALB1333" s="5"/>
      <c r="ALC1333" s="5"/>
      <c r="ALD1333" s="5"/>
      <c r="ALE1333" s="5"/>
      <c r="ALF1333" s="5"/>
      <c r="ALG1333" s="5"/>
      <c r="ALH1333" s="5"/>
      <c r="ALI1333" s="5"/>
      <c r="ALJ1333" s="5"/>
      <c r="ALK1333" s="5"/>
      <c r="ALL1333" s="5"/>
      <c r="ALM1333" s="5"/>
      <c r="ALN1333" s="5"/>
      <c r="ALO1333" s="5"/>
      <c r="ALP1333" s="5"/>
      <c r="ALQ1333" s="5"/>
      <c r="ALR1333" s="5"/>
      <c r="ALS1333" s="5"/>
      <c r="ALT1333" s="5"/>
      <c r="ALU1333" s="5"/>
      <c r="ALV1333" s="5"/>
      <c r="ALW1333" s="5"/>
      <c r="ALX1333" s="5"/>
      <c r="ALY1333" s="5"/>
      <c r="ALZ1333" s="5"/>
      <c r="AMA1333" s="5"/>
      <c r="AMB1333" s="5"/>
      <c r="AMC1333" s="5"/>
      <c r="AMD1333" s="5"/>
      <c r="AME1333" s="5"/>
      <c r="AMF1333" s="5"/>
      <c r="AMG1333" s="5"/>
      <c r="AMH1333" s="5"/>
      <c r="AMI1333" s="5"/>
      <c r="AMJ1333" s="5"/>
      <c r="AMK1333" s="5"/>
      <c r="AML1333" s="5"/>
      <c r="AMM1333" s="5"/>
      <c r="AMN1333" s="5"/>
      <c r="AMO1333" s="5"/>
      <c r="AMP1333" s="5"/>
      <c r="AMQ1333" s="5"/>
      <c r="AMR1333" s="5"/>
      <c r="AMS1333" s="5"/>
      <c r="AMT1333" s="5"/>
      <c r="AMU1333" s="5"/>
      <c r="AMV1333" s="5"/>
      <c r="AMW1333" s="5"/>
      <c r="AMX1333" s="5"/>
      <c r="AMY1333" s="5"/>
      <c r="AMZ1333" s="5"/>
      <c r="ANA1333" s="5"/>
      <c r="ANB1333" s="5"/>
      <c r="ANC1333" s="5"/>
      <c r="AND1333" s="5"/>
      <c r="ANE1333" s="5"/>
      <c r="ANF1333" s="5"/>
      <c r="ANG1333" s="5"/>
      <c r="ANH1333" s="5"/>
      <c r="ANI1333" s="5"/>
      <c r="ANJ1333" s="5"/>
      <c r="ANK1333" s="5"/>
      <c r="ANL1333" s="5"/>
      <c r="ANM1333" s="5"/>
      <c r="ANN1333" s="5"/>
      <c r="ANO1333" s="5"/>
      <c r="ANP1333" s="5"/>
      <c r="ANQ1333" s="5"/>
      <c r="ANR1333" s="5"/>
      <c r="ANS1333" s="5"/>
      <c r="ANT1333" s="5"/>
      <c r="ANU1333" s="5"/>
      <c r="ANV1333" s="5"/>
      <c r="ANW1333" s="5"/>
      <c r="ANX1333" s="5"/>
      <c r="ANY1333" s="5"/>
      <c r="ANZ1333" s="5"/>
      <c r="AOA1333" s="5"/>
      <c r="AOB1333" s="5"/>
      <c r="AOC1333" s="5"/>
      <c r="AOD1333" s="5"/>
      <c r="AOE1333" s="5"/>
      <c r="AOF1333" s="5"/>
      <c r="AOG1333" s="5"/>
      <c r="AOH1333" s="5"/>
      <c r="AOI1333" s="5"/>
      <c r="AOJ1333" s="5"/>
      <c r="AOK1333" s="5"/>
      <c r="AOL1333" s="5"/>
      <c r="AOM1333" s="5"/>
      <c r="AON1333" s="5"/>
      <c r="AOO1333" s="5"/>
      <c r="AOP1333" s="5"/>
      <c r="AOQ1333" s="5"/>
      <c r="AOR1333" s="5"/>
      <c r="AOS1333" s="5"/>
      <c r="AOT1333" s="5"/>
      <c r="AOU1333" s="5"/>
      <c r="AOV1333" s="5"/>
      <c r="AOW1333" s="5"/>
      <c r="AOX1333" s="5"/>
      <c r="AOY1333" s="5"/>
      <c r="AOZ1333" s="5"/>
      <c r="APA1333" s="5"/>
      <c r="APB1333" s="5"/>
      <c r="APC1333" s="5"/>
      <c r="APD1333" s="5"/>
      <c r="APE1333" s="5"/>
      <c r="APF1333" s="5"/>
      <c r="APG1333" s="5"/>
      <c r="APH1333" s="5"/>
      <c r="API1333" s="5"/>
      <c r="APJ1333" s="5"/>
      <c r="APK1333" s="5"/>
      <c r="APL1333" s="5"/>
      <c r="APM1333" s="5"/>
      <c r="APN1333" s="5"/>
      <c r="APO1333" s="5"/>
      <c r="APP1333" s="5"/>
      <c r="APQ1333" s="5"/>
      <c r="APR1333" s="5"/>
      <c r="APS1333" s="5"/>
      <c r="APT1333" s="5"/>
      <c r="APU1333" s="5"/>
      <c r="APV1333" s="5"/>
      <c r="APW1333" s="5"/>
      <c r="APX1333" s="5"/>
      <c r="APY1333" s="5"/>
      <c r="APZ1333" s="5"/>
      <c r="AQA1333" s="5"/>
      <c r="AQB1333" s="5"/>
      <c r="AQC1333" s="5"/>
      <c r="AQD1333" s="5"/>
      <c r="AQE1333" s="5"/>
      <c r="AQF1333" s="5"/>
      <c r="AQG1333" s="5"/>
      <c r="AQH1333" s="5"/>
      <c r="AQI1333" s="5"/>
      <c r="AQJ1333" s="5"/>
      <c r="AQK1333" s="5"/>
      <c r="AQL1333" s="5"/>
      <c r="AQM1333" s="5"/>
      <c r="AQN1333" s="5"/>
      <c r="AQO1333" s="5"/>
      <c r="AQP1333" s="5"/>
      <c r="AQQ1333" s="5"/>
      <c r="AQR1333" s="5"/>
      <c r="AQS1333" s="5"/>
      <c r="AQT1333" s="5"/>
      <c r="AQU1333" s="5"/>
      <c r="AQV1333" s="5"/>
      <c r="AQW1333" s="5"/>
      <c r="AQX1333" s="5"/>
      <c r="AQY1333" s="5"/>
      <c r="AQZ1333" s="5"/>
      <c r="ARA1333" s="5"/>
      <c r="ARB1333" s="5"/>
      <c r="ARC1333" s="5"/>
      <c r="ARD1333" s="5"/>
      <c r="ARE1333" s="5"/>
      <c r="ARF1333" s="5"/>
      <c r="ARG1333" s="5"/>
      <c r="ARH1333" s="5"/>
      <c r="ARI1333" s="5"/>
      <c r="ARJ1333" s="5"/>
      <c r="ARK1333" s="5"/>
      <c r="ARL1333" s="5"/>
      <c r="ARM1333" s="5"/>
      <c r="ARN1333" s="5"/>
      <c r="ARO1333" s="5"/>
      <c r="ARP1333" s="5"/>
      <c r="ARQ1333" s="5"/>
      <c r="ARR1333" s="5"/>
      <c r="ARS1333" s="5"/>
      <c r="ART1333" s="5"/>
      <c r="ARU1333" s="5"/>
      <c r="ARV1333" s="5"/>
      <c r="ARW1333" s="5"/>
      <c r="ARX1333" s="5"/>
      <c r="ARY1333" s="5"/>
      <c r="ARZ1333" s="5"/>
      <c r="ASA1333" s="5"/>
      <c r="ASB1333" s="5"/>
      <c r="ASC1333" s="5"/>
      <c r="ASD1333" s="5"/>
      <c r="ASE1333" s="5"/>
      <c r="ASF1333" s="5"/>
      <c r="ASG1333" s="5"/>
      <c r="ASH1333" s="5"/>
      <c r="ASI1333" s="5"/>
      <c r="ASJ1333" s="5"/>
      <c r="ASK1333" s="5"/>
      <c r="ASL1333" s="5"/>
      <c r="ASM1333" s="5"/>
      <c r="ASN1333" s="5"/>
      <c r="ASO1333" s="5"/>
      <c r="ASP1333" s="5"/>
      <c r="ASQ1333" s="5"/>
      <c r="ASR1333" s="5"/>
      <c r="ASS1333" s="5"/>
      <c r="AST1333" s="5"/>
      <c r="ASU1333" s="5"/>
      <c r="ASV1333" s="5"/>
      <c r="ASW1333" s="5"/>
      <c r="ASX1333" s="5"/>
      <c r="ASY1333" s="5"/>
      <c r="ASZ1333" s="5"/>
      <c r="ATA1333" s="5"/>
      <c r="ATB1333" s="5"/>
      <c r="ATC1333" s="5"/>
      <c r="ATD1333" s="5"/>
      <c r="ATE1333" s="5"/>
      <c r="ATF1333" s="5"/>
      <c r="ATG1333" s="5"/>
      <c r="ATH1333" s="5"/>
      <c r="ATI1333" s="5"/>
      <c r="ATJ1333" s="5"/>
      <c r="ATK1333" s="5"/>
      <c r="ATL1333" s="5"/>
      <c r="ATM1333" s="5"/>
      <c r="ATN1333" s="5"/>
      <c r="ATO1333" s="5"/>
      <c r="ATP1333" s="5"/>
      <c r="ATQ1333" s="5"/>
      <c r="ATR1333" s="5"/>
      <c r="ATS1333" s="5"/>
      <c r="ATT1333" s="5"/>
      <c r="ATU1333" s="5"/>
      <c r="ATV1333" s="5"/>
      <c r="ATW1333" s="5"/>
      <c r="ATX1333" s="5"/>
      <c r="ATY1333" s="5"/>
      <c r="ATZ1333" s="5"/>
      <c r="AUA1333" s="5"/>
      <c r="AUB1333" s="5"/>
      <c r="AUC1333" s="5"/>
      <c r="AUD1333" s="5"/>
      <c r="AUE1333" s="5"/>
      <c r="AUF1333" s="5"/>
      <c r="AUG1333" s="5"/>
      <c r="AUH1333" s="5"/>
      <c r="AUI1333" s="5"/>
      <c r="AUJ1333" s="5"/>
      <c r="AUK1333" s="5"/>
      <c r="AUL1333" s="5"/>
      <c r="AUM1333" s="5"/>
      <c r="AUN1333" s="5"/>
      <c r="AUO1333" s="5"/>
      <c r="AUP1333" s="5"/>
      <c r="AUQ1333" s="5"/>
      <c r="AUR1333" s="5"/>
      <c r="AUS1333" s="5"/>
      <c r="AUT1333" s="5"/>
      <c r="AUU1333" s="5"/>
      <c r="AUV1333" s="5"/>
      <c r="AUW1333" s="5"/>
      <c r="AUX1333" s="5"/>
      <c r="AUY1333" s="5"/>
      <c r="AUZ1333" s="5"/>
      <c r="AVA1333" s="5"/>
      <c r="AVB1333" s="5"/>
      <c r="AVC1333" s="5"/>
      <c r="AVD1333" s="5"/>
      <c r="AVE1333" s="5"/>
      <c r="AVF1333" s="5"/>
      <c r="AVG1333" s="5"/>
      <c r="AVH1333" s="5"/>
      <c r="AVI1333" s="5"/>
      <c r="AVJ1333" s="5"/>
      <c r="AVK1333" s="5"/>
      <c r="AVL1333" s="5"/>
      <c r="AVM1333" s="5"/>
      <c r="AVN1333" s="5"/>
      <c r="AVO1333" s="5"/>
      <c r="AVP1333" s="5"/>
      <c r="AVQ1333" s="5"/>
      <c r="AVR1333" s="5"/>
      <c r="AVS1333" s="5"/>
      <c r="AVT1333" s="5"/>
      <c r="AVU1333" s="5"/>
      <c r="AVV1333" s="5"/>
      <c r="AVW1333" s="5"/>
      <c r="AVX1333" s="5"/>
      <c r="AVY1333" s="5"/>
      <c r="AVZ1333" s="5"/>
      <c r="AWA1333" s="5"/>
      <c r="AWB1333" s="5"/>
      <c r="AWC1333" s="5"/>
      <c r="AWD1333" s="5"/>
      <c r="AWE1333" s="5"/>
      <c r="AWF1333" s="5"/>
      <c r="AWG1333" s="5"/>
      <c r="AWH1333" s="5"/>
      <c r="AWI1333" s="5"/>
      <c r="AWJ1333" s="5"/>
      <c r="AWK1333" s="5"/>
      <c r="AWL1333" s="5"/>
      <c r="AWM1333" s="5"/>
      <c r="AWN1333" s="5"/>
      <c r="AWO1333" s="5"/>
      <c r="AWP1333" s="5"/>
      <c r="AWQ1333" s="5"/>
      <c r="AWR1333" s="5"/>
      <c r="AWS1333" s="5"/>
      <c r="AWT1333" s="5"/>
      <c r="AWU1333" s="5"/>
      <c r="AWV1333" s="5"/>
      <c r="AWW1333" s="5"/>
      <c r="AWX1333" s="5"/>
      <c r="AWY1333" s="5"/>
      <c r="AWZ1333" s="5"/>
      <c r="AXA1333" s="5"/>
      <c r="AXB1333" s="5"/>
      <c r="AXC1333" s="5"/>
      <c r="AXD1333" s="5"/>
      <c r="AXE1333" s="5"/>
      <c r="AXF1333" s="5"/>
      <c r="AXG1333" s="5"/>
      <c r="AXH1333" s="5"/>
      <c r="AXI1333" s="5"/>
      <c r="AXJ1333" s="5"/>
      <c r="AXK1333" s="5"/>
      <c r="AXL1333" s="5"/>
      <c r="AXM1333" s="5"/>
      <c r="AXN1333" s="5"/>
      <c r="AXO1333" s="5"/>
      <c r="AXP1333" s="5"/>
      <c r="AXQ1333" s="5"/>
      <c r="AXR1333" s="5"/>
      <c r="AXS1333" s="5"/>
      <c r="AXT1333" s="5"/>
      <c r="AXU1333" s="5"/>
      <c r="AXV1333" s="5"/>
      <c r="AXW1333" s="5"/>
      <c r="AXX1333" s="5"/>
      <c r="AXY1333" s="5"/>
      <c r="AXZ1333" s="5"/>
      <c r="AYA1333" s="5"/>
      <c r="AYB1333" s="5"/>
      <c r="AYC1333" s="5"/>
      <c r="AYD1333" s="5"/>
      <c r="AYE1333" s="5"/>
      <c r="AYF1333" s="5"/>
      <c r="AYG1333" s="5"/>
      <c r="AYH1333" s="5"/>
      <c r="AYI1333" s="5"/>
      <c r="AYJ1333" s="5"/>
      <c r="AYK1333" s="5"/>
      <c r="AYL1333" s="5"/>
      <c r="AYM1333" s="5"/>
      <c r="AYN1333" s="5"/>
      <c r="AYO1333" s="5"/>
      <c r="AYP1333" s="5"/>
      <c r="AYQ1333" s="5"/>
      <c r="AYR1333" s="5"/>
      <c r="AYS1333" s="5"/>
      <c r="AYT1333" s="5"/>
      <c r="AYU1333" s="5"/>
      <c r="AYV1333" s="5"/>
      <c r="AYW1333" s="5"/>
      <c r="AYX1333" s="5"/>
      <c r="AYY1333" s="5"/>
      <c r="AYZ1333" s="5"/>
      <c r="AZA1333" s="5"/>
      <c r="AZB1333" s="5"/>
      <c r="AZC1333" s="5"/>
      <c r="AZD1333" s="5"/>
      <c r="AZE1333" s="5"/>
      <c r="AZF1333" s="5"/>
      <c r="AZG1333" s="5"/>
      <c r="AZH1333" s="5"/>
      <c r="AZI1333" s="5"/>
      <c r="AZJ1333" s="5"/>
      <c r="AZK1333" s="5"/>
      <c r="AZL1333" s="5"/>
      <c r="AZM1333" s="5"/>
      <c r="AZN1333" s="5"/>
      <c r="AZO1333" s="5"/>
      <c r="AZP1333" s="5"/>
      <c r="AZQ1333" s="5"/>
      <c r="AZR1333" s="5"/>
      <c r="AZS1333" s="5"/>
      <c r="AZT1333" s="5"/>
      <c r="AZU1333" s="5"/>
      <c r="AZV1333" s="5"/>
      <c r="AZW1333" s="5"/>
      <c r="AZX1333" s="5"/>
      <c r="AZY1333" s="5"/>
      <c r="AZZ1333" s="5"/>
      <c r="BAA1333" s="5"/>
      <c r="BAB1333" s="5"/>
      <c r="BAC1333" s="5"/>
      <c r="BAD1333" s="5"/>
      <c r="BAE1333" s="5"/>
      <c r="BAF1333" s="5"/>
      <c r="BAG1333" s="5"/>
      <c r="BAH1333" s="5"/>
      <c r="BAI1333" s="5"/>
      <c r="BAJ1333" s="5"/>
      <c r="BAK1333" s="5"/>
      <c r="BAL1333" s="5"/>
      <c r="BAM1333" s="5"/>
      <c r="BAN1333" s="5"/>
      <c r="BAO1333" s="5"/>
      <c r="BAP1333" s="5"/>
      <c r="BAQ1333" s="5"/>
      <c r="BAR1333" s="5"/>
      <c r="BAS1333" s="5"/>
      <c r="BAT1333" s="5"/>
      <c r="BAU1333" s="5"/>
      <c r="BAV1333" s="5"/>
      <c r="BAW1333" s="5"/>
      <c r="BAX1333" s="5"/>
      <c r="BAY1333" s="5"/>
      <c r="BAZ1333" s="5"/>
      <c r="BBA1333" s="5"/>
      <c r="BBB1333" s="5"/>
      <c r="BBC1333" s="5"/>
      <c r="BBD1333" s="5"/>
      <c r="BBE1333" s="5"/>
      <c r="BBF1333" s="5"/>
      <c r="BBG1333" s="5"/>
      <c r="BBH1333" s="5"/>
      <c r="BBI1333" s="5"/>
      <c r="BBJ1333" s="5"/>
      <c r="BBK1333" s="5"/>
      <c r="BBL1333" s="5"/>
      <c r="BBM1333" s="5"/>
      <c r="BBN1333" s="5"/>
      <c r="BBO1333" s="5"/>
      <c r="BBP1333" s="5"/>
      <c r="BBQ1333" s="5"/>
      <c r="BBR1333" s="5"/>
      <c r="BBS1333" s="5"/>
      <c r="BBT1333" s="5"/>
      <c r="BBU1333" s="5"/>
      <c r="BBV1333" s="5"/>
      <c r="BBW1333" s="5"/>
      <c r="BBX1333" s="5"/>
      <c r="BBY1333" s="5"/>
      <c r="BBZ1333" s="5"/>
      <c r="BCA1333" s="5"/>
      <c r="BCB1333" s="5"/>
      <c r="BCC1333" s="5"/>
      <c r="BCD1333" s="5"/>
      <c r="BCE1333" s="5"/>
      <c r="BCF1333" s="5"/>
      <c r="BCG1333" s="5"/>
      <c r="BCH1333" s="5"/>
      <c r="BCI1333" s="5"/>
      <c r="BCJ1333" s="5"/>
      <c r="BCK1333" s="5"/>
      <c r="BCL1333" s="5"/>
      <c r="BCM1333" s="5"/>
      <c r="BCN1333" s="5"/>
      <c r="BCO1333" s="5"/>
      <c r="BCP1333" s="5"/>
      <c r="BCQ1333" s="5"/>
      <c r="BCR1333" s="5"/>
      <c r="BCS1333" s="5"/>
      <c r="BCT1333" s="5"/>
      <c r="BCU1333" s="5"/>
      <c r="BCV1333" s="5"/>
      <c r="BCW1333" s="5"/>
      <c r="BCX1333" s="5"/>
      <c r="BCY1333" s="5"/>
      <c r="BCZ1333" s="5"/>
      <c r="BDA1333" s="5"/>
      <c r="BDB1333" s="5"/>
      <c r="BDC1333" s="5"/>
      <c r="BDD1333" s="5"/>
      <c r="BDE1333" s="5"/>
      <c r="BDF1333" s="5"/>
      <c r="BDG1333" s="5"/>
      <c r="BDH1333" s="5"/>
      <c r="BDI1333" s="5"/>
      <c r="BDJ1333" s="5"/>
      <c r="BDK1333" s="5"/>
      <c r="BDL1333" s="5"/>
      <c r="BDM1333" s="5"/>
      <c r="BDN1333" s="5"/>
      <c r="BDO1333" s="5"/>
      <c r="BDP1333" s="5"/>
      <c r="BDQ1333" s="5"/>
      <c r="BDR1333" s="5"/>
      <c r="BDS1333" s="5"/>
      <c r="BDT1333" s="5"/>
      <c r="BDU1333" s="5"/>
      <c r="BDV1333" s="5"/>
      <c r="BDW1333" s="5"/>
      <c r="BDX1333" s="5"/>
      <c r="BDY1333" s="5"/>
      <c r="BDZ1333" s="5"/>
      <c r="BEA1333" s="5"/>
      <c r="BEB1333" s="5"/>
      <c r="BEC1333" s="5"/>
      <c r="BED1333" s="5"/>
      <c r="BEE1333" s="5"/>
      <c r="BEF1333" s="5"/>
      <c r="BEG1333" s="5"/>
      <c r="BEH1333" s="5"/>
      <c r="BEI1333" s="5"/>
      <c r="BEJ1333" s="5"/>
      <c r="BEK1333" s="5"/>
      <c r="BEL1333" s="5"/>
      <c r="BEM1333" s="5"/>
      <c r="BEN1333" s="5"/>
      <c r="BEO1333" s="5"/>
      <c r="BEP1333" s="5"/>
      <c r="BEQ1333" s="5"/>
      <c r="BER1333" s="5"/>
      <c r="BES1333" s="5"/>
      <c r="BET1333" s="5"/>
      <c r="BEU1333" s="5"/>
      <c r="BEV1333" s="5"/>
      <c r="BEW1333" s="5"/>
      <c r="BEX1333" s="5"/>
      <c r="BEY1333" s="5"/>
      <c r="BEZ1333" s="5"/>
      <c r="BFA1333" s="5"/>
      <c r="BFB1333" s="5"/>
      <c r="BFC1333" s="5"/>
      <c r="BFD1333" s="5"/>
      <c r="BFE1333" s="5"/>
      <c r="BFF1333" s="5"/>
      <c r="BFG1333" s="5"/>
      <c r="BFH1333" s="5"/>
      <c r="BFI1333" s="5"/>
      <c r="BFJ1333" s="5"/>
      <c r="BFK1333" s="5"/>
      <c r="BFL1333" s="5"/>
      <c r="BFM1333" s="5"/>
      <c r="BFN1333" s="5"/>
      <c r="BFO1333" s="5"/>
      <c r="BFP1333" s="5"/>
      <c r="BFQ1333" s="5"/>
      <c r="BFR1333" s="5"/>
      <c r="BFS1333" s="5"/>
      <c r="BFT1333" s="5"/>
      <c r="BFU1333" s="5"/>
      <c r="BFV1333" s="5"/>
      <c r="BFW1333" s="5"/>
      <c r="BFX1333" s="5"/>
      <c r="BFY1333" s="5"/>
      <c r="BFZ1333" s="5"/>
      <c r="BGA1333" s="5"/>
      <c r="BGB1333" s="5"/>
      <c r="BGC1333" s="5"/>
      <c r="BGD1333" s="5"/>
      <c r="BGE1333" s="5"/>
      <c r="BGF1333" s="5"/>
      <c r="BGG1333" s="5"/>
      <c r="BGH1333" s="5"/>
      <c r="BGI1333" s="5"/>
      <c r="BGJ1333" s="5"/>
      <c r="BGK1333" s="5"/>
      <c r="BGL1333" s="5"/>
      <c r="BGM1333" s="5"/>
      <c r="BGN1333" s="5"/>
      <c r="BGO1333" s="5"/>
      <c r="BGP1333" s="5"/>
      <c r="BGQ1333" s="5"/>
      <c r="BGR1333" s="5"/>
      <c r="BGS1333" s="5"/>
      <c r="BGT1333" s="5"/>
      <c r="BGU1333" s="5"/>
      <c r="BGV1333" s="5"/>
      <c r="BGW1333" s="5"/>
      <c r="BGX1333" s="5"/>
      <c r="BGY1333" s="5"/>
      <c r="BGZ1333" s="5"/>
      <c r="BHA1333" s="5"/>
      <c r="BHB1333" s="5"/>
      <c r="BHC1333" s="5"/>
      <c r="BHD1333" s="5"/>
      <c r="BHE1333" s="5"/>
      <c r="BHF1333" s="5"/>
      <c r="BHG1333" s="5"/>
      <c r="BHH1333" s="5"/>
      <c r="BHI1333" s="5"/>
      <c r="BHJ1333" s="5"/>
      <c r="BHK1333" s="5"/>
      <c r="BHL1333" s="5"/>
      <c r="BHM1333" s="5"/>
      <c r="BHN1333" s="5"/>
      <c r="BHO1333" s="5"/>
      <c r="BHP1333" s="5"/>
      <c r="BHQ1333" s="5"/>
      <c r="BHR1333" s="5"/>
      <c r="BHS1333" s="5"/>
      <c r="BHT1333" s="5"/>
      <c r="BHU1333" s="5"/>
      <c r="BHV1333" s="5"/>
      <c r="BHW1333" s="5"/>
      <c r="BHX1333" s="5"/>
      <c r="BHY1333" s="5"/>
      <c r="BHZ1333" s="5"/>
      <c r="BIA1333" s="5"/>
      <c r="BIB1333" s="5"/>
      <c r="BIC1333" s="5"/>
      <c r="BID1333" s="5"/>
      <c r="BIE1333" s="5"/>
      <c r="BIF1333" s="5"/>
      <c r="BIG1333" s="5"/>
      <c r="BIH1333" s="5"/>
      <c r="BII1333" s="5"/>
      <c r="BIJ1333" s="5"/>
      <c r="BIK1333" s="5"/>
      <c r="BIL1333" s="5"/>
      <c r="BIM1333" s="5"/>
      <c r="BIN1333" s="5"/>
      <c r="BIO1333" s="5"/>
      <c r="BIP1333" s="5"/>
      <c r="BIQ1333" s="5"/>
      <c r="BIR1333" s="5"/>
      <c r="BIS1333" s="5"/>
      <c r="BIT1333" s="5"/>
      <c r="BIU1333" s="5"/>
      <c r="BIV1333" s="5"/>
      <c r="BIW1333" s="5"/>
      <c r="BIX1333" s="5"/>
      <c r="BIY1333" s="5"/>
      <c r="BIZ1333" s="5"/>
      <c r="BJA1333" s="5"/>
      <c r="BJB1333" s="5"/>
      <c r="BJC1333" s="5"/>
      <c r="BJD1333" s="5"/>
      <c r="BJE1333" s="5"/>
      <c r="BJF1333" s="5"/>
      <c r="BJG1333" s="5"/>
      <c r="BJH1333" s="5"/>
      <c r="BJI1333" s="5"/>
      <c r="BJJ1333" s="5"/>
      <c r="BJK1333" s="5"/>
      <c r="BJL1333" s="5"/>
      <c r="BJM1333" s="5"/>
      <c r="BJN1333" s="5"/>
      <c r="BJO1333" s="5"/>
      <c r="BJP1333" s="5"/>
      <c r="BJQ1333" s="5"/>
      <c r="BJR1333" s="5"/>
      <c r="BJS1333" s="5"/>
      <c r="BJT1333" s="5"/>
      <c r="BJU1333" s="5"/>
      <c r="BJV1333" s="5"/>
      <c r="BJW1333" s="5"/>
      <c r="BJX1333" s="5"/>
      <c r="BJY1333" s="5"/>
      <c r="BJZ1333" s="5"/>
      <c r="BKA1333" s="5"/>
      <c r="BKB1333" s="5"/>
      <c r="BKC1333" s="5"/>
      <c r="BKD1333" s="5"/>
      <c r="BKE1333" s="5"/>
      <c r="BKF1333" s="5"/>
      <c r="BKG1333" s="5"/>
      <c r="BKH1333" s="5"/>
      <c r="BKI1333" s="5"/>
      <c r="BKJ1333" s="5"/>
      <c r="BKK1333" s="5"/>
      <c r="BKL1333" s="5"/>
      <c r="BKM1333" s="5"/>
      <c r="BKN1333" s="5"/>
      <c r="BKO1333" s="5"/>
      <c r="BKP1333" s="5"/>
      <c r="BKQ1333" s="5"/>
      <c r="BKR1333" s="5"/>
      <c r="BKS1333" s="5"/>
      <c r="BKT1333" s="5"/>
      <c r="BKU1333" s="5"/>
      <c r="BKV1333" s="5"/>
      <c r="BKW1333" s="5"/>
      <c r="BKX1333" s="5"/>
      <c r="BKY1333" s="5"/>
      <c r="BKZ1333" s="5"/>
      <c r="BLA1333" s="5"/>
      <c r="BLB1333" s="5"/>
      <c r="BLC1333" s="5"/>
      <c r="BLD1333" s="5"/>
      <c r="BLE1333" s="5"/>
      <c r="BLF1333" s="5"/>
      <c r="BLG1333" s="5"/>
      <c r="BLH1333" s="5"/>
      <c r="BLI1333" s="5"/>
      <c r="BLJ1333" s="5"/>
      <c r="BLK1333" s="5"/>
      <c r="BLL1333" s="5"/>
      <c r="BLM1333" s="5"/>
      <c r="BLN1333" s="5"/>
      <c r="BLO1333" s="5"/>
      <c r="BLP1333" s="5"/>
      <c r="BLQ1333" s="5"/>
      <c r="BLR1333" s="5"/>
      <c r="BLS1333" s="5"/>
      <c r="BLT1333" s="5"/>
      <c r="BLU1333" s="5"/>
      <c r="BLV1333" s="5"/>
      <c r="BLW1333" s="5"/>
      <c r="BLX1333" s="5"/>
      <c r="BLY1333" s="5"/>
      <c r="BLZ1333" s="5"/>
      <c r="BMA1333" s="5"/>
      <c r="BMB1333" s="5"/>
      <c r="BMC1333" s="5"/>
      <c r="BMD1333" s="5"/>
      <c r="BME1333" s="5"/>
      <c r="BMF1333" s="5"/>
      <c r="BMG1333" s="5"/>
      <c r="BMH1333" s="5"/>
      <c r="BMI1333" s="5"/>
      <c r="BMJ1333" s="5"/>
      <c r="BMK1333" s="5"/>
      <c r="BML1333" s="5"/>
      <c r="BMM1333" s="5"/>
      <c r="BMN1333" s="5"/>
      <c r="BMO1333" s="5"/>
      <c r="BMP1333" s="5"/>
      <c r="BMQ1333" s="5"/>
      <c r="BMR1333" s="5"/>
      <c r="BMS1333" s="5"/>
      <c r="BMT1333" s="5"/>
      <c r="BMU1333" s="5"/>
      <c r="BMV1333" s="5"/>
      <c r="BMW1333" s="5"/>
      <c r="BMX1333" s="5"/>
      <c r="BMY1333" s="5"/>
      <c r="BMZ1333" s="5"/>
      <c r="BNA1333" s="5"/>
      <c r="BNB1333" s="5"/>
      <c r="BNC1333" s="5"/>
      <c r="BND1333" s="5"/>
      <c r="BNE1333" s="5"/>
      <c r="BNF1333" s="5"/>
      <c r="BNG1333" s="5"/>
      <c r="BNH1333" s="5"/>
      <c r="BNI1333" s="5"/>
      <c r="BNJ1333" s="5"/>
      <c r="BNK1333" s="5"/>
      <c r="BNL1333" s="5"/>
      <c r="BNM1333" s="5"/>
      <c r="BNN1333" s="5"/>
      <c r="BNO1333" s="5"/>
      <c r="BNP1333" s="5"/>
      <c r="BNQ1333" s="5"/>
      <c r="BNR1333" s="5"/>
      <c r="BNS1333" s="5"/>
      <c r="BNT1333" s="5"/>
      <c r="BNU1333" s="5"/>
      <c r="BNV1333" s="5"/>
      <c r="BNW1333" s="5"/>
      <c r="BNX1333" s="5"/>
      <c r="BNY1333" s="5"/>
      <c r="BNZ1333" s="5"/>
      <c r="BOA1333" s="5"/>
      <c r="BOB1333" s="5"/>
      <c r="BOC1333" s="5"/>
      <c r="BOD1333" s="5"/>
      <c r="BOE1333" s="5"/>
      <c r="BOF1333" s="5"/>
      <c r="BOG1333" s="5"/>
      <c r="BOH1333" s="5"/>
      <c r="BOI1333" s="5"/>
      <c r="BOJ1333" s="5"/>
      <c r="BOK1333" s="5"/>
      <c r="BOL1333" s="5"/>
      <c r="BOM1333" s="5"/>
      <c r="BON1333" s="5"/>
      <c r="BOO1333" s="5"/>
      <c r="BOP1333" s="5"/>
      <c r="BOQ1333" s="5"/>
      <c r="BOR1333" s="5"/>
      <c r="BOS1333" s="5"/>
      <c r="BOT1333" s="5"/>
      <c r="BOU1333" s="5"/>
      <c r="BOV1333" s="5"/>
      <c r="BOW1333" s="5"/>
      <c r="BOX1333" s="5"/>
      <c r="BOY1333" s="5"/>
      <c r="BOZ1333" s="5"/>
      <c r="BPA1333" s="5"/>
      <c r="BPB1333" s="5"/>
      <c r="BPC1333" s="5"/>
      <c r="BPD1333" s="5"/>
      <c r="BPE1333" s="5"/>
      <c r="BPF1333" s="5"/>
      <c r="BPG1333" s="5"/>
      <c r="BPH1333" s="5"/>
      <c r="BPI1333" s="5"/>
      <c r="BPJ1333" s="5"/>
      <c r="BPK1333" s="5"/>
      <c r="BPL1333" s="5"/>
      <c r="BPM1333" s="5"/>
      <c r="BPN1333" s="5"/>
      <c r="BPO1333" s="5"/>
      <c r="BPP1333" s="5"/>
      <c r="BPQ1333" s="5"/>
      <c r="BPR1333" s="5"/>
      <c r="BPS1333" s="5"/>
      <c r="BPT1333" s="5"/>
      <c r="BPU1333" s="5"/>
      <c r="BPV1333" s="5"/>
      <c r="BPW1333" s="5"/>
      <c r="BPX1333" s="5"/>
      <c r="BPY1333" s="5"/>
      <c r="BPZ1333" s="5"/>
      <c r="BQA1333" s="5"/>
      <c r="BQB1333" s="5"/>
      <c r="BQC1333" s="5"/>
      <c r="BQD1333" s="5"/>
      <c r="BQE1333" s="5"/>
      <c r="BQF1333" s="5"/>
      <c r="BQG1333" s="5"/>
      <c r="BQH1333" s="5"/>
      <c r="BQI1333" s="5"/>
      <c r="BQJ1333" s="5"/>
      <c r="BQK1333" s="5"/>
      <c r="BQL1333" s="5"/>
      <c r="BQM1333" s="5"/>
      <c r="BQN1333" s="5"/>
      <c r="BQO1333" s="5"/>
      <c r="BQP1333" s="5"/>
      <c r="BQQ1333" s="5"/>
      <c r="BQR1333" s="5"/>
      <c r="BQS1333" s="5"/>
      <c r="BQT1333" s="5"/>
      <c r="BQU1333" s="5"/>
      <c r="BQV1333" s="5"/>
      <c r="BQW1333" s="5"/>
      <c r="BQX1333" s="5"/>
      <c r="BQY1333" s="5"/>
      <c r="BQZ1333" s="5"/>
      <c r="BRA1333" s="5"/>
      <c r="BRB1333" s="5"/>
      <c r="BRC1333" s="5"/>
      <c r="BRD1333" s="5"/>
      <c r="BRE1333" s="5"/>
      <c r="BRF1333" s="5"/>
      <c r="BRG1333" s="5"/>
      <c r="BRH1333" s="5"/>
      <c r="BRI1333" s="5"/>
      <c r="BRJ1333" s="5"/>
      <c r="BRK1333" s="5"/>
      <c r="BRL1333" s="5"/>
      <c r="BRM1333" s="5"/>
      <c r="BRN1333" s="5"/>
      <c r="BRO1333" s="5"/>
      <c r="BRP1333" s="5"/>
      <c r="BRQ1333" s="5"/>
      <c r="BRR1333" s="5"/>
      <c r="BRS1333" s="5"/>
      <c r="BRT1333" s="5"/>
      <c r="BRU1333" s="5"/>
      <c r="BRV1333" s="5"/>
      <c r="BRW1333" s="5"/>
      <c r="BRX1333" s="5"/>
      <c r="BRY1333" s="5"/>
      <c r="BRZ1333" s="5"/>
      <c r="BSA1333" s="5"/>
      <c r="BSB1333" s="5"/>
      <c r="BSC1333" s="5"/>
      <c r="BSD1333" s="5"/>
      <c r="BSE1333" s="5"/>
      <c r="BSF1333" s="5"/>
      <c r="BSG1333" s="5"/>
      <c r="BSH1333" s="5"/>
      <c r="BSI1333" s="5"/>
      <c r="BSJ1333" s="5"/>
      <c r="BSK1333" s="5"/>
      <c r="BSL1333" s="5"/>
      <c r="BSM1333" s="5"/>
      <c r="BSN1333" s="5"/>
      <c r="BSO1333" s="5"/>
      <c r="BSP1333" s="5"/>
      <c r="BSQ1333" s="5"/>
      <c r="BSR1333" s="5"/>
      <c r="BSS1333" s="5"/>
      <c r="BST1333" s="5"/>
      <c r="BSU1333" s="5"/>
      <c r="BSV1333" s="5"/>
      <c r="BSW1333" s="5"/>
      <c r="BSX1333" s="5"/>
      <c r="BSY1333" s="5"/>
      <c r="BSZ1333" s="5"/>
      <c r="BTA1333" s="5"/>
      <c r="BTB1333" s="5"/>
      <c r="BTC1333" s="5"/>
      <c r="BTD1333" s="5"/>
      <c r="BTE1333" s="5"/>
      <c r="BTF1333" s="5"/>
      <c r="BTG1333" s="5"/>
      <c r="BTH1333" s="5"/>
      <c r="BTI1333" s="5"/>
      <c r="BTJ1333" s="5"/>
      <c r="BTK1333" s="5"/>
      <c r="BTL1333" s="5"/>
      <c r="BTM1333" s="5"/>
      <c r="BTN1333" s="5"/>
      <c r="BTO1333" s="5"/>
      <c r="BTP1333" s="5"/>
      <c r="BTQ1333" s="5"/>
      <c r="BTR1333" s="5"/>
      <c r="BTS1333" s="5"/>
      <c r="BTT1333" s="5"/>
      <c r="BTU1333" s="5"/>
      <c r="BTV1333" s="5"/>
      <c r="BTW1333" s="5"/>
      <c r="BTX1333" s="5"/>
      <c r="BTY1333" s="5"/>
      <c r="BTZ1333" s="5"/>
      <c r="BUA1333" s="5"/>
      <c r="BUB1333" s="5"/>
      <c r="BUC1333" s="5"/>
      <c r="BUD1333" s="5"/>
      <c r="BUE1333" s="5"/>
      <c r="BUF1333" s="5"/>
      <c r="BUG1333" s="5"/>
      <c r="BUH1333" s="5"/>
      <c r="BUI1333" s="5"/>
      <c r="BUJ1333" s="5"/>
      <c r="BUK1333" s="5"/>
      <c r="BUL1333" s="5"/>
      <c r="BUM1333" s="5"/>
      <c r="BUN1333" s="5"/>
      <c r="BUO1333" s="5"/>
      <c r="BUP1333" s="5"/>
      <c r="BUQ1333" s="5"/>
      <c r="BUR1333" s="5"/>
      <c r="BUS1333" s="5"/>
      <c r="BUT1333" s="5"/>
      <c r="BUU1333" s="5"/>
      <c r="BUV1333" s="5"/>
      <c r="BUW1333" s="5"/>
      <c r="BUX1333" s="5"/>
      <c r="BUY1333" s="5"/>
      <c r="BUZ1333" s="5"/>
      <c r="BVA1333" s="5"/>
      <c r="BVB1333" s="5"/>
      <c r="BVC1333" s="5"/>
      <c r="BVD1333" s="5"/>
      <c r="BVE1333" s="5"/>
      <c r="BVF1333" s="5"/>
      <c r="BVG1333" s="5"/>
      <c r="BVH1333" s="5"/>
      <c r="BVI1333" s="5"/>
      <c r="BVJ1333" s="5"/>
      <c r="BVK1333" s="5"/>
      <c r="BVL1333" s="5"/>
      <c r="BVM1333" s="5"/>
      <c r="BVN1333" s="5"/>
      <c r="BVO1333" s="5"/>
      <c r="BVP1333" s="5"/>
      <c r="BVQ1333" s="5"/>
      <c r="BVR1333" s="5"/>
      <c r="BVS1333" s="5"/>
      <c r="BVT1333" s="5"/>
      <c r="BVU1333" s="5"/>
      <c r="BVV1333" s="5"/>
      <c r="BVW1333" s="5"/>
      <c r="BVX1333" s="5"/>
      <c r="BVY1333" s="5"/>
      <c r="BVZ1333" s="5"/>
      <c r="BWA1333" s="5"/>
      <c r="BWB1333" s="5"/>
      <c r="BWC1333" s="5"/>
      <c r="BWD1333" s="5"/>
      <c r="BWE1333" s="5"/>
      <c r="BWF1333" s="5"/>
      <c r="BWG1333" s="5"/>
      <c r="BWH1333" s="5"/>
      <c r="BWI1333" s="5"/>
      <c r="BWJ1333" s="5"/>
      <c r="BWK1333" s="5"/>
      <c r="BWL1333" s="5"/>
      <c r="BWM1333" s="5"/>
      <c r="BWN1333" s="5"/>
      <c r="BWO1333" s="5"/>
      <c r="BWP1333" s="5"/>
      <c r="BWQ1333" s="5"/>
      <c r="BWR1333" s="5"/>
      <c r="BWS1333" s="5"/>
      <c r="BWT1333" s="5"/>
      <c r="BWU1333" s="5"/>
      <c r="BWV1333" s="5"/>
      <c r="BWW1333" s="5"/>
      <c r="BWX1333" s="5"/>
      <c r="BWY1333" s="5"/>
      <c r="BWZ1333" s="5"/>
      <c r="BXA1333" s="5"/>
      <c r="BXB1333" s="5"/>
      <c r="BXC1333" s="5"/>
      <c r="BXD1333" s="5"/>
      <c r="BXE1333" s="5"/>
      <c r="BXF1333" s="5"/>
      <c r="BXG1333" s="5"/>
      <c r="BXH1333" s="5"/>
      <c r="BXI1333" s="5"/>
      <c r="BXJ1333" s="5"/>
      <c r="BXK1333" s="5"/>
      <c r="BXL1333" s="5"/>
      <c r="BXM1333" s="5"/>
      <c r="BXN1333" s="5"/>
      <c r="BXO1333" s="5"/>
      <c r="BXP1333" s="5"/>
      <c r="BXQ1333" s="5"/>
      <c r="BXR1333" s="5"/>
      <c r="BXS1333" s="5"/>
      <c r="BXT1333" s="5"/>
      <c r="BXU1333" s="5"/>
      <c r="BXV1333" s="5"/>
      <c r="BXW1333" s="5"/>
      <c r="BXX1333" s="5"/>
      <c r="BXY1333" s="5"/>
      <c r="BXZ1333" s="5"/>
      <c r="BYA1333" s="5"/>
      <c r="BYB1333" s="5"/>
      <c r="BYC1333" s="5"/>
      <c r="BYD1333" s="5"/>
      <c r="BYE1333" s="5"/>
      <c r="BYF1333" s="5"/>
      <c r="BYG1333" s="5"/>
      <c r="BYH1333" s="5"/>
      <c r="BYI1333" s="5"/>
      <c r="BYJ1333" s="5"/>
      <c r="BYK1333" s="5"/>
      <c r="BYL1333" s="5"/>
      <c r="BYM1333" s="5"/>
      <c r="BYN1333" s="5"/>
      <c r="BYO1333" s="5"/>
      <c r="BYP1333" s="5"/>
      <c r="BYQ1333" s="5"/>
      <c r="BYR1333" s="5"/>
      <c r="BYS1333" s="5"/>
      <c r="BYT1333" s="5"/>
      <c r="BYU1333" s="5"/>
      <c r="BYV1333" s="5"/>
      <c r="BYW1333" s="5"/>
      <c r="BYX1333" s="5"/>
      <c r="BYY1333" s="5"/>
      <c r="BYZ1333" s="5"/>
      <c r="BZA1333" s="5"/>
      <c r="BZB1333" s="5"/>
      <c r="BZC1333" s="5"/>
      <c r="BZD1333" s="5"/>
      <c r="BZE1333" s="5"/>
      <c r="BZF1333" s="5"/>
      <c r="BZG1333" s="5"/>
      <c r="BZH1333" s="5"/>
      <c r="BZI1333" s="5"/>
      <c r="BZJ1333" s="5"/>
      <c r="BZK1333" s="5"/>
      <c r="BZL1333" s="5"/>
      <c r="BZM1333" s="5"/>
      <c r="BZN1333" s="5"/>
      <c r="BZO1333" s="5"/>
      <c r="BZP1333" s="5"/>
      <c r="BZQ1333" s="5"/>
      <c r="BZR1333" s="5"/>
      <c r="BZS1333" s="5"/>
      <c r="BZT1333" s="5"/>
      <c r="BZU1333" s="5"/>
      <c r="BZV1333" s="5"/>
      <c r="BZW1333" s="5"/>
      <c r="BZX1333" s="5"/>
      <c r="BZY1333" s="5"/>
      <c r="BZZ1333" s="5"/>
      <c r="CAA1333" s="5"/>
      <c r="CAB1333" s="5"/>
      <c r="CAC1333" s="5"/>
      <c r="CAD1333" s="5"/>
      <c r="CAE1333" s="5"/>
      <c r="CAF1333" s="5"/>
      <c r="CAG1333" s="5"/>
      <c r="CAH1333" s="5"/>
      <c r="CAI1333" s="5"/>
      <c r="CAJ1333" s="5"/>
      <c r="CAK1333" s="5"/>
      <c r="CAL1333" s="5"/>
      <c r="CAM1333" s="5"/>
      <c r="CAN1333" s="5"/>
      <c r="CAO1333" s="5"/>
      <c r="CAP1333" s="5"/>
      <c r="CAQ1333" s="5"/>
      <c r="CAR1333" s="5"/>
      <c r="CAS1333" s="5"/>
      <c r="CAT1333" s="5"/>
      <c r="CAU1333" s="5"/>
      <c r="CAV1333" s="5"/>
      <c r="CAW1333" s="5"/>
      <c r="CAX1333" s="5"/>
      <c r="CAY1333" s="5"/>
      <c r="CAZ1333" s="5"/>
      <c r="CBA1333" s="5"/>
      <c r="CBB1333" s="5"/>
      <c r="CBC1333" s="5"/>
      <c r="CBD1333" s="5"/>
      <c r="CBE1333" s="5"/>
      <c r="CBF1333" s="5"/>
      <c r="CBG1333" s="5"/>
      <c r="CBH1333" s="5"/>
      <c r="CBI1333" s="5"/>
      <c r="CBJ1333" s="5"/>
      <c r="CBK1333" s="5"/>
      <c r="CBL1333" s="5"/>
      <c r="CBM1333" s="5"/>
      <c r="CBN1333" s="5"/>
      <c r="CBO1333" s="5"/>
      <c r="CBP1333" s="5"/>
      <c r="CBQ1333" s="5"/>
      <c r="CBR1333" s="5"/>
      <c r="CBS1333" s="5"/>
      <c r="CBT1333" s="5"/>
      <c r="CBU1333" s="5"/>
      <c r="CBV1333" s="5"/>
      <c r="CBW1333" s="5"/>
      <c r="CBX1333" s="5"/>
      <c r="CBY1333" s="5"/>
      <c r="CBZ1333" s="5"/>
      <c r="CCA1333" s="5"/>
      <c r="CCB1333" s="5"/>
      <c r="CCC1333" s="5"/>
      <c r="CCD1333" s="5"/>
      <c r="CCE1333" s="5"/>
      <c r="CCF1333" s="5"/>
      <c r="CCG1333" s="5"/>
      <c r="CCH1333" s="5"/>
      <c r="CCI1333" s="5"/>
      <c r="CCJ1333" s="5"/>
      <c r="CCK1333" s="5"/>
      <c r="CCL1333" s="5"/>
      <c r="CCM1333" s="5"/>
      <c r="CCN1333" s="5"/>
      <c r="CCO1333" s="5"/>
      <c r="CCP1333" s="5"/>
      <c r="CCQ1333" s="5"/>
      <c r="CCR1333" s="5"/>
      <c r="CCS1333" s="5"/>
      <c r="CCT1333" s="5"/>
      <c r="CCU1333" s="5"/>
      <c r="CCV1333" s="5"/>
      <c r="CCW1333" s="5"/>
      <c r="CCX1333" s="5"/>
      <c r="CCY1333" s="5"/>
      <c r="CCZ1333" s="5"/>
      <c r="CDA1333" s="5"/>
      <c r="CDB1333" s="5"/>
      <c r="CDC1333" s="5"/>
      <c r="CDD1333" s="5"/>
      <c r="CDE1333" s="5"/>
      <c r="CDF1333" s="5"/>
      <c r="CDG1333" s="5"/>
      <c r="CDH1333" s="5"/>
      <c r="CDI1333" s="5"/>
      <c r="CDJ1333" s="5"/>
      <c r="CDK1333" s="5"/>
      <c r="CDL1333" s="5"/>
      <c r="CDM1333" s="5"/>
      <c r="CDN1333" s="5"/>
      <c r="CDO1333" s="5"/>
      <c r="CDP1333" s="5"/>
      <c r="CDQ1333" s="5"/>
      <c r="CDR1333" s="5"/>
      <c r="CDS1333" s="5"/>
      <c r="CDT1333" s="5"/>
      <c r="CDU1333" s="5"/>
      <c r="CDV1333" s="5"/>
      <c r="CDW1333" s="5"/>
      <c r="CDX1333" s="5"/>
      <c r="CDY1333" s="5"/>
      <c r="CDZ1333" s="5"/>
      <c r="CEA1333" s="5"/>
      <c r="CEB1333" s="5"/>
      <c r="CEC1333" s="5"/>
      <c r="CED1333" s="5"/>
      <c r="CEE1333" s="5"/>
      <c r="CEF1333" s="5"/>
      <c r="CEG1333" s="5"/>
      <c r="CEH1333" s="5"/>
      <c r="CEI1333" s="5"/>
      <c r="CEJ1333" s="5"/>
      <c r="CEK1333" s="5"/>
      <c r="CEL1333" s="5"/>
      <c r="CEM1333" s="5"/>
      <c r="CEN1333" s="5"/>
      <c r="CEO1333" s="5"/>
      <c r="CEP1333" s="5"/>
      <c r="CEQ1333" s="5"/>
      <c r="CER1333" s="5"/>
      <c r="CES1333" s="5"/>
      <c r="CET1333" s="5"/>
      <c r="CEU1333" s="5"/>
      <c r="CEV1333" s="5"/>
      <c r="CEW1333" s="5"/>
      <c r="CEX1333" s="5"/>
      <c r="CEY1333" s="5"/>
      <c r="CEZ1333" s="5"/>
      <c r="CFA1333" s="5"/>
      <c r="CFB1333" s="5"/>
      <c r="CFC1333" s="5"/>
      <c r="CFD1333" s="5"/>
      <c r="CFE1333" s="5"/>
      <c r="CFF1333" s="5"/>
      <c r="CFG1333" s="5"/>
      <c r="CFH1333" s="5"/>
      <c r="CFI1333" s="5"/>
      <c r="CFJ1333" s="5"/>
      <c r="CFK1333" s="5"/>
      <c r="CFL1333" s="5"/>
      <c r="CFM1333" s="5"/>
      <c r="CFN1333" s="5"/>
      <c r="CFO1333" s="5"/>
      <c r="CFP1333" s="5"/>
      <c r="CFQ1333" s="5"/>
      <c r="CFR1333" s="5"/>
      <c r="CFS1333" s="5"/>
      <c r="CFT1333" s="5"/>
      <c r="CFU1333" s="5"/>
      <c r="CFV1333" s="5"/>
      <c r="CFW1333" s="5"/>
      <c r="CFX1333" s="5"/>
      <c r="CFY1333" s="5"/>
      <c r="CFZ1333" s="5"/>
      <c r="CGA1333" s="5"/>
      <c r="CGB1333" s="5"/>
      <c r="CGC1333" s="5"/>
      <c r="CGD1333" s="5"/>
      <c r="CGE1333" s="5"/>
      <c r="CGF1333" s="5"/>
      <c r="CGG1333" s="5"/>
      <c r="CGH1333" s="5"/>
      <c r="CGI1333" s="5"/>
      <c r="CGJ1333" s="5"/>
      <c r="CGK1333" s="5"/>
      <c r="CGL1333" s="5"/>
      <c r="CGM1333" s="5"/>
      <c r="CGN1333" s="5"/>
      <c r="CGO1333" s="5"/>
      <c r="CGP1333" s="5"/>
      <c r="CGQ1333" s="5"/>
      <c r="CGR1333" s="5"/>
      <c r="CGS1333" s="5"/>
      <c r="CGT1333" s="5"/>
      <c r="CGU1333" s="5"/>
      <c r="CGV1333" s="5"/>
      <c r="CGW1333" s="5"/>
      <c r="CGX1333" s="5"/>
      <c r="CGY1333" s="5"/>
      <c r="CGZ1333" s="5"/>
      <c r="CHA1333" s="5"/>
      <c r="CHB1333" s="5"/>
      <c r="CHC1333" s="5"/>
      <c r="CHD1333" s="5"/>
      <c r="CHE1333" s="5"/>
      <c r="CHF1333" s="5"/>
      <c r="CHG1333" s="5"/>
      <c r="CHH1333" s="5"/>
      <c r="CHI1333" s="5"/>
      <c r="CHJ1333" s="5"/>
      <c r="CHK1333" s="5"/>
      <c r="CHL1333" s="5"/>
      <c r="CHM1333" s="5"/>
      <c r="CHN1333" s="5"/>
      <c r="CHO1333" s="5"/>
      <c r="CHP1333" s="5"/>
      <c r="CHQ1333" s="5"/>
      <c r="CHR1333" s="5"/>
      <c r="CHS1333" s="5"/>
      <c r="CHT1333" s="5"/>
      <c r="CHU1333" s="5"/>
      <c r="CHV1333" s="5"/>
      <c r="CHW1333" s="5"/>
      <c r="CHX1333" s="5"/>
      <c r="CHY1333" s="5"/>
      <c r="CHZ1333" s="5"/>
      <c r="CIA1333" s="5"/>
      <c r="CIB1333" s="5"/>
      <c r="CIC1333" s="5"/>
      <c r="CID1333" s="5"/>
      <c r="CIE1333" s="5"/>
      <c r="CIF1333" s="5"/>
      <c r="CIG1333" s="5"/>
      <c r="CIH1333" s="5"/>
      <c r="CII1333" s="5"/>
      <c r="CIJ1333" s="5"/>
      <c r="CIK1333" s="5"/>
      <c r="CIL1333" s="5"/>
      <c r="CIM1333" s="5"/>
      <c r="CIN1333" s="5"/>
      <c r="CIO1333" s="5"/>
      <c r="CIP1333" s="5"/>
      <c r="CIQ1333" s="5"/>
      <c r="CIR1333" s="5"/>
      <c r="CIS1333" s="5"/>
      <c r="CIT1333" s="5"/>
      <c r="CIU1333" s="5"/>
      <c r="CIV1333" s="5"/>
      <c r="CIW1333" s="5"/>
      <c r="CIX1333" s="5"/>
      <c r="CIY1333" s="5"/>
      <c r="CIZ1333" s="5"/>
      <c r="CJA1333" s="5"/>
      <c r="CJB1333" s="5"/>
      <c r="CJC1333" s="5"/>
      <c r="CJD1333" s="5"/>
      <c r="CJE1333" s="5"/>
      <c r="CJF1333" s="5"/>
      <c r="CJG1333" s="5"/>
      <c r="CJH1333" s="5"/>
      <c r="CJI1333" s="5"/>
      <c r="CJJ1333" s="5"/>
      <c r="CJK1333" s="5"/>
      <c r="CJL1333" s="5"/>
      <c r="CJM1333" s="5"/>
      <c r="CJN1333" s="5"/>
      <c r="CJO1333" s="5"/>
      <c r="CJP1333" s="5"/>
      <c r="CJQ1333" s="5"/>
      <c r="CJR1333" s="5"/>
      <c r="CJS1333" s="5"/>
      <c r="CJT1333" s="5"/>
      <c r="CJU1333" s="5"/>
      <c r="CJV1333" s="5"/>
      <c r="CJW1333" s="5"/>
      <c r="CJX1333" s="5"/>
      <c r="CJY1333" s="5"/>
      <c r="CJZ1333" s="5"/>
      <c r="CKA1333" s="5"/>
      <c r="CKB1333" s="5"/>
      <c r="CKC1333" s="5"/>
      <c r="CKD1333" s="5"/>
      <c r="CKE1333" s="5"/>
      <c r="CKF1333" s="5"/>
      <c r="CKG1333" s="5"/>
      <c r="CKH1333" s="5"/>
      <c r="CKI1333" s="5"/>
      <c r="CKJ1333" s="5"/>
      <c r="CKK1333" s="5"/>
      <c r="CKL1333" s="5"/>
      <c r="CKM1333" s="5"/>
      <c r="CKN1333" s="5"/>
      <c r="CKO1333" s="5"/>
      <c r="CKP1333" s="5"/>
      <c r="CKQ1333" s="5"/>
      <c r="CKR1333" s="5"/>
      <c r="CKS1333" s="5"/>
      <c r="CKT1333" s="5"/>
      <c r="CKU1333" s="5"/>
      <c r="CKV1333" s="5"/>
      <c r="CKW1333" s="5"/>
      <c r="CKX1333" s="5"/>
      <c r="CKY1333" s="5"/>
      <c r="CKZ1333" s="5"/>
      <c r="CLA1333" s="5"/>
      <c r="CLB1333" s="5"/>
      <c r="CLC1333" s="5"/>
      <c r="CLD1333" s="5"/>
      <c r="CLE1333" s="5"/>
      <c r="CLF1333" s="5"/>
      <c r="CLG1333" s="5"/>
      <c r="CLH1333" s="5"/>
      <c r="CLI1333" s="5"/>
      <c r="CLJ1333" s="5"/>
      <c r="CLK1333" s="5"/>
      <c r="CLL1333" s="5"/>
      <c r="CLM1333" s="5"/>
      <c r="CLN1333" s="5"/>
      <c r="CLO1333" s="5"/>
      <c r="CLP1333" s="5"/>
      <c r="CLQ1333" s="5"/>
      <c r="CLR1333" s="5"/>
      <c r="CLS1333" s="5"/>
      <c r="CLT1333" s="5"/>
      <c r="CLU1333" s="5"/>
      <c r="CLV1333" s="5"/>
      <c r="CLW1333" s="5"/>
      <c r="CLX1333" s="5"/>
      <c r="CLY1333" s="5"/>
      <c r="CLZ1333" s="5"/>
      <c r="CMA1333" s="5"/>
      <c r="CMB1333" s="5"/>
      <c r="CMC1333" s="5"/>
      <c r="CMD1333" s="5"/>
      <c r="CME1333" s="5"/>
      <c r="CMF1333" s="5"/>
      <c r="CMG1333" s="5"/>
      <c r="CMH1333" s="5"/>
      <c r="CMI1333" s="5"/>
      <c r="CMJ1333" s="5"/>
      <c r="CMK1333" s="5"/>
      <c r="CML1333" s="5"/>
      <c r="CMM1333" s="5"/>
      <c r="CMN1333" s="5"/>
      <c r="CMO1333" s="5"/>
      <c r="CMP1333" s="5"/>
      <c r="CMQ1333" s="5"/>
      <c r="CMR1333" s="5"/>
      <c r="CMS1333" s="5"/>
      <c r="CMT1333" s="5"/>
      <c r="CMU1333" s="5"/>
      <c r="CMV1333" s="5"/>
      <c r="CMW1333" s="5"/>
      <c r="CMX1333" s="5"/>
      <c r="CMY1333" s="5"/>
      <c r="CMZ1333" s="5"/>
      <c r="CNA1333" s="5"/>
      <c r="CNB1333" s="5"/>
      <c r="CNC1333" s="5"/>
      <c r="CND1333" s="5"/>
      <c r="CNE1333" s="5"/>
      <c r="CNF1333" s="5"/>
      <c r="CNG1333" s="5"/>
      <c r="CNH1333" s="5"/>
      <c r="CNI1333" s="5"/>
      <c r="CNJ1333" s="5"/>
      <c r="CNK1333" s="5"/>
      <c r="CNL1333" s="5"/>
      <c r="CNM1333" s="5"/>
      <c r="CNN1333" s="5"/>
      <c r="CNO1333" s="5"/>
      <c r="CNP1333" s="5"/>
      <c r="CNQ1333" s="5"/>
      <c r="CNR1333" s="5"/>
      <c r="CNS1333" s="5"/>
      <c r="CNT1333" s="5"/>
      <c r="CNU1333" s="5"/>
      <c r="CNV1333" s="5"/>
      <c r="CNW1333" s="5"/>
      <c r="CNX1333" s="5"/>
      <c r="CNY1333" s="5"/>
      <c r="CNZ1333" s="5"/>
      <c r="COA1333" s="5"/>
      <c r="COB1333" s="5"/>
      <c r="COC1333" s="5"/>
      <c r="COD1333" s="5"/>
      <c r="COE1333" s="5"/>
      <c r="COF1333" s="5"/>
      <c r="COG1333" s="5"/>
      <c r="COH1333" s="5"/>
      <c r="COI1333" s="5"/>
      <c r="COJ1333" s="5"/>
      <c r="COK1333" s="5"/>
      <c r="COL1333" s="5"/>
      <c r="COM1333" s="5"/>
      <c r="CON1333" s="5"/>
      <c r="COO1333" s="5"/>
      <c r="COP1333" s="5"/>
      <c r="COQ1333" s="5"/>
      <c r="COR1333" s="5"/>
      <c r="COS1333" s="5"/>
      <c r="COT1333" s="5"/>
      <c r="COU1333" s="5"/>
      <c r="COV1333" s="5"/>
      <c r="COW1333" s="5"/>
      <c r="COX1333" s="5"/>
      <c r="COY1333" s="5"/>
      <c r="COZ1333" s="5"/>
      <c r="CPA1333" s="5"/>
      <c r="CPB1333" s="5"/>
      <c r="CPC1333" s="5"/>
      <c r="CPD1333" s="5"/>
      <c r="CPE1333" s="5"/>
      <c r="CPF1333" s="5"/>
      <c r="CPG1333" s="5"/>
      <c r="CPH1333" s="5"/>
      <c r="CPI1333" s="5"/>
      <c r="CPJ1333" s="5"/>
      <c r="CPK1333" s="5"/>
      <c r="CPL1333" s="5"/>
      <c r="CPM1333" s="5"/>
      <c r="CPN1333" s="5"/>
      <c r="CPO1333" s="5"/>
      <c r="CPP1333" s="5"/>
      <c r="CPQ1333" s="5"/>
      <c r="CPR1333" s="5"/>
      <c r="CPS1333" s="5"/>
      <c r="CPT1333" s="5"/>
      <c r="CPU1333" s="5"/>
      <c r="CPV1333" s="5"/>
      <c r="CPW1333" s="5"/>
      <c r="CPX1333" s="5"/>
      <c r="CPY1333" s="5"/>
      <c r="CPZ1333" s="5"/>
      <c r="CQA1333" s="5"/>
      <c r="CQB1333" s="5"/>
      <c r="CQC1333" s="5"/>
      <c r="CQD1333" s="5"/>
      <c r="CQE1333" s="5"/>
      <c r="CQF1333" s="5"/>
      <c r="CQG1333" s="5"/>
      <c r="CQH1333" s="5"/>
      <c r="CQI1333" s="5"/>
      <c r="CQJ1333" s="5"/>
      <c r="CQK1333" s="5"/>
      <c r="CQL1333" s="5"/>
      <c r="CQM1333" s="5"/>
      <c r="CQN1333" s="5"/>
      <c r="CQO1333" s="5"/>
      <c r="CQP1333" s="5"/>
      <c r="CQQ1333" s="5"/>
      <c r="CQR1333" s="5"/>
      <c r="CQS1333" s="5"/>
      <c r="CQT1333" s="5"/>
      <c r="CQU1333" s="5"/>
      <c r="CQV1333" s="5"/>
      <c r="CQW1333" s="5"/>
      <c r="CQX1333" s="5"/>
      <c r="CQY1333" s="5"/>
      <c r="CQZ1333" s="5"/>
      <c r="CRA1333" s="5"/>
      <c r="CRB1333" s="5"/>
      <c r="CRC1333" s="5"/>
      <c r="CRD1333" s="5"/>
      <c r="CRE1333" s="5"/>
      <c r="CRF1333" s="5"/>
      <c r="CRG1333" s="5"/>
      <c r="CRH1333" s="5"/>
      <c r="CRI1333" s="5"/>
      <c r="CRJ1333" s="5"/>
      <c r="CRK1333" s="5"/>
      <c r="CRL1333" s="5"/>
      <c r="CRM1333" s="5"/>
      <c r="CRN1333" s="5"/>
      <c r="CRO1333" s="5"/>
      <c r="CRP1333" s="5"/>
      <c r="CRQ1333" s="5"/>
      <c r="CRR1333" s="5"/>
      <c r="CRS1333" s="5"/>
      <c r="CRT1333" s="5"/>
      <c r="CRU1333" s="5"/>
      <c r="CRV1333" s="5"/>
      <c r="CRW1333" s="5"/>
      <c r="CRX1333" s="5"/>
      <c r="CRY1333" s="5"/>
      <c r="CRZ1333" s="5"/>
      <c r="CSA1333" s="5"/>
      <c r="CSB1333" s="5"/>
      <c r="CSC1333" s="5"/>
      <c r="CSD1333" s="5"/>
      <c r="CSE1333" s="5"/>
      <c r="CSF1333" s="5"/>
      <c r="CSG1333" s="5"/>
      <c r="CSH1333" s="5"/>
      <c r="CSI1333" s="5"/>
      <c r="CSJ1333" s="5"/>
      <c r="CSK1333" s="5"/>
      <c r="CSL1333" s="5"/>
      <c r="CSM1333" s="5"/>
      <c r="CSN1333" s="5"/>
      <c r="CSO1333" s="5"/>
      <c r="CSP1333" s="5"/>
      <c r="CSQ1333" s="5"/>
      <c r="CSR1333" s="5"/>
      <c r="CSS1333" s="5"/>
      <c r="CST1333" s="5"/>
      <c r="CSU1333" s="5"/>
      <c r="CSV1333" s="5"/>
      <c r="CSW1333" s="5"/>
      <c r="CSX1333" s="5"/>
      <c r="CSY1333" s="5"/>
      <c r="CSZ1333" s="5"/>
      <c r="CTA1333" s="5"/>
      <c r="CTB1333" s="5"/>
      <c r="CTC1333" s="5"/>
      <c r="CTD1333" s="5"/>
      <c r="CTE1333" s="5"/>
      <c r="CTF1333" s="5"/>
      <c r="CTG1333" s="5"/>
      <c r="CTH1333" s="5"/>
      <c r="CTI1333" s="5"/>
      <c r="CTJ1333" s="5"/>
      <c r="CTK1333" s="5"/>
      <c r="CTL1333" s="5"/>
      <c r="CTM1333" s="5"/>
      <c r="CTN1333" s="5"/>
      <c r="CTO1333" s="5"/>
      <c r="CTP1333" s="5"/>
      <c r="CTQ1333" s="5"/>
      <c r="CTR1333" s="5"/>
      <c r="CTS1333" s="5"/>
      <c r="CTT1333" s="5"/>
      <c r="CTU1333" s="5"/>
      <c r="CTV1333" s="5"/>
      <c r="CTW1333" s="5"/>
      <c r="CTX1333" s="5"/>
      <c r="CTY1333" s="5"/>
      <c r="CTZ1333" s="5"/>
      <c r="CUA1333" s="5"/>
      <c r="CUB1333" s="5"/>
      <c r="CUC1333" s="5"/>
      <c r="CUD1333" s="5"/>
      <c r="CUE1333" s="5"/>
      <c r="CUF1333" s="5"/>
      <c r="CUG1333" s="5"/>
      <c r="CUH1333" s="5"/>
      <c r="CUI1333" s="5"/>
      <c r="CUJ1333" s="5"/>
      <c r="CUK1333" s="5"/>
      <c r="CUL1333" s="5"/>
      <c r="CUM1333" s="5"/>
      <c r="CUN1333" s="5"/>
      <c r="CUO1333" s="5"/>
      <c r="CUP1333" s="5"/>
      <c r="CUQ1333" s="5"/>
      <c r="CUR1333" s="5"/>
      <c r="CUS1333" s="5"/>
      <c r="CUT1333" s="5"/>
      <c r="CUU1333" s="5"/>
      <c r="CUV1333" s="5"/>
      <c r="CUW1333" s="5"/>
      <c r="CUX1333" s="5"/>
      <c r="CUY1333" s="5"/>
      <c r="CUZ1333" s="5"/>
      <c r="CVA1333" s="5"/>
      <c r="CVB1333" s="5"/>
      <c r="CVC1333" s="5"/>
      <c r="CVD1333" s="5"/>
      <c r="CVE1333" s="5"/>
      <c r="CVF1333" s="5"/>
      <c r="CVG1333" s="5"/>
      <c r="CVH1333" s="5"/>
      <c r="CVI1333" s="5"/>
      <c r="CVJ1333" s="5"/>
      <c r="CVK1333" s="5"/>
      <c r="CVL1333" s="5"/>
      <c r="CVM1333" s="5"/>
      <c r="CVN1333" s="5"/>
      <c r="CVO1333" s="5"/>
      <c r="CVP1333" s="5"/>
      <c r="CVQ1333" s="5"/>
      <c r="CVR1333" s="5"/>
      <c r="CVS1333" s="5"/>
      <c r="CVT1333" s="5"/>
      <c r="CVU1333" s="5"/>
      <c r="CVV1333" s="5"/>
      <c r="CVW1333" s="5"/>
      <c r="CVX1333" s="5"/>
      <c r="CVY1333" s="5"/>
      <c r="CVZ1333" s="5"/>
      <c r="CWA1333" s="5"/>
      <c r="CWB1333" s="5"/>
      <c r="CWC1333" s="5"/>
      <c r="CWD1333" s="5"/>
      <c r="CWE1333" s="5"/>
      <c r="CWF1333" s="5"/>
      <c r="CWG1333" s="5"/>
      <c r="CWH1333" s="5"/>
      <c r="CWI1333" s="5"/>
      <c r="CWJ1333" s="5"/>
      <c r="CWK1333" s="5"/>
      <c r="CWL1333" s="5"/>
      <c r="CWM1333" s="5"/>
      <c r="CWN1333" s="5"/>
      <c r="CWO1333" s="5"/>
      <c r="CWP1333" s="5"/>
      <c r="CWQ1333" s="5"/>
      <c r="CWR1333" s="5"/>
      <c r="CWS1333" s="5"/>
      <c r="CWT1333" s="5"/>
      <c r="CWU1333" s="5"/>
      <c r="CWV1333" s="5"/>
      <c r="CWW1333" s="5"/>
      <c r="CWX1333" s="5"/>
      <c r="CWY1333" s="5"/>
      <c r="CWZ1333" s="5"/>
      <c r="CXA1333" s="5"/>
      <c r="CXB1333" s="5"/>
      <c r="CXC1333" s="5"/>
      <c r="CXD1333" s="5"/>
      <c r="CXE1333" s="5"/>
      <c r="CXF1333" s="5"/>
      <c r="CXG1333" s="5"/>
      <c r="CXH1333" s="5"/>
      <c r="CXI1333" s="5"/>
      <c r="CXJ1333" s="5"/>
      <c r="CXK1333" s="5"/>
      <c r="CXL1333" s="5"/>
      <c r="CXM1333" s="5"/>
      <c r="CXN1333" s="5"/>
      <c r="CXO1333" s="5"/>
      <c r="CXP1333" s="5"/>
      <c r="CXQ1333" s="5"/>
      <c r="CXR1333" s="5"/>
      <c r="CXS1333" s="5"/>
      <c r="CXT1333" s="5"/>
      <c r="CXU1333" s="5"/>
      <c r="CXV1333" s="5"/>
      <c r="CXW1333" s="5"/>
      <c r="CXX1333" s="5"/>
      <c r="CXY1333" s="5"/>
      <c r="CXZ1333" s="5"/>
      <c r="CYA1333" s="5"/>
      <c r="CYB1333" s="5"/>
      <c r="CYC1333" s="5"/>
      <c r="CYD1333" s="5"/>
      <c r="CYE1333" s="5"/>
      <c r="CYF1333" s="5"/>
      <c r="CYG1333" s="5"/>
      <c r="CYH1333" s="5"/>
      <c r="CYI1333" s="5"/>
      <c r="CYJ1333" s="5"/>
      <c r="CYK1333" s="5"/>
      <c r="CYL1333" s="5"/>
      <c r="CYM1333" s="5"/>
      <c r="CYN1333" s="5"/>
      <c r="CYO1333" s="5"/>
      <c r="CYP1333" s="5"/>
      <c r="CYQ1333" s="5"/>
      <c r="CYR1333" s="5"/>
      <c r="CYS1333" s="5"/>
      <c r="CYT1333" s="5"/>
      <c r="CYU1333" s="5"/>
      <c r="CYV1333" s="5"/>
      <c r="CYW1333" s="5"/>
      <c r="CYX1333" s="5"/>
      <c r="CYY1333" s="5"/>
      <c r="CYZ1333" s="5"/>
      <c r="CZA1333" s="5"/>
      <c r="CZB1333" s="5"/>
      <c r="CZC1333" s="5"/>
      <c r="CZD1333" s="5"/>
      <c r="CZE1333" s="5"/>
      <c r="CZF1333" s="5"/>
      <c r="CZG1333" s="5"/>
      <c r="CZH1333" s="5"/>
      <c r="CZI1333" s="5"/>
      <c r="CZJ1333" s="5"/>
      <c r="CZK1333" s="5"/>
      <c r="CZL1333" s="5"/>
      <c r="CZM1333" s="5"/>
      <c r="CZN1333" s="5"/>
      <c r="CZO1333" s="5"/>
      <c r="CZP1333" s="5"/>
      <c r="CZQ1333" s="5"/>
      <c r="CZR1333" s="5"/>
      <c r="CZS1333" s="5"/>
      <c r="CZT1333" s="5"/>
      <c r="CZU1333" s="5"/>
      <c r="CZV1333" s="5"/>
      <c r="CZW1333" s="5"/>
      <c r="CZX1333" s="5"/>
      <c r="CZY1333" s="5"/>
      <c r="CZZ1333" s="5"/>
      <c r="DAA1333" s="5"/>
      <c r="DAB1333" s="5"/>
      <c r="DAC1333" s="5"/>
      <c r="DAD1333" s="5"/>
      <c r="DAE1333" s="5"/>
      <c r="DAF1333" s="5"/>
      <c r="DAG1333" s="5"/>
      <c r="DAH1333" s="5"/>
      <c r="DAI1333" s="5"/>
      <c r="DAJ1333" s="5"/>
      <c r="DAK1333" s="5"/>
      <c r="DAL1333" s="5"/>
      <c r="DAM1333" s="5"/>
      <c r="DAN1333" s="5"/>
      <c r="DAO1333" s="5"/>
      <c r="DAP1333" s="5"/>
      <c r="DAQ1333" s="5"/>
      <c r="DAR1333" s="5"/>
      <c r="DAS1333" s="5"/>
      <c r="DAT1333" s="5"/>
      <c r="DAU1333" s="5"/>
      <c r="DAV1333" s="5"/>
      <c r="DAW1333" s="5"/>
      <c r="DAX1333" s="5"/>
      <c r="DAY1333" s="5"/>
      <c r="DAZ1333" s="5"/>
      <c r="DBA1333" s="5"/>
      <c r="DBB1333" s="5"/>
      <c r="DBC1333" s="5"/>
      <c r="DBD1333" s="5"/>
      <c r="DBE1333" s="5"/>
      <c r="DBF1333" s="5"/>
      <c r="DBG1333" s="5"/>
      <c r="DBH1333" s="5"/>
      <c r="DBI1333" s="5"/>
      <c r="DBJ1333" s="5"/>
      <c r="DBK1333" s="5"/>
      <c r="DBL1333" s="5"/>
      <c r="DBM1333" s="5"/>
      <c r="DBN1333" s="5"/>
      <c r="DBO1333" s="5"/>
      <c r="DBP1333" s="5"/>
      <c r="DBQ1333" s="5"/>
      <c r="DBR1333" s="5"/>
      <c r="DBS1333" s="5"/>
      <c r="DBT1333" s="5"/>
      <c r="DBU1333" s="5"/>
      <c r="DBV1333" s="5"/>
      <c r="DBW1333" s="5"/>
      <c r="DBX1333" s="5"/>
      <c r="DBY1333" s="5"/>
      <c r="DBZ1333" s="5"/>
      <c r="DCA1333" s="5"/>
      <c r="DCB1333" s="5"/>
      <c r="DCC1333" s="5"/>
      <c r="DCD1333" s="5"/>
      <c r="DCE1333" s="5"/>
      <c r="DCF1333" s="5"/>
      <c r="DCG1333" s="5"/>
      <c r="DCH1333" s="5"/>
      <c r="DCI1333" s="5"/>
      <c r="DCJ1333" s="5"/>
      <c r="DCK1333" s="5"/>
      <c r="DCL1333" s="5"/>
      <c r="DCM1333" s="5"/>
      <c r="DCN1333" s="5"/>
      <c r="DCO1333" s="5"/>
      <c r="DCP1333" s="5"/>
      <c r="DCQ1333" s="5"/>
      <c r="DCR1333" s="5"/>
      <c r="DCS1333" s="5"/>
      <c r="DCT1333" s="5"/>
      <c r="DCU1333" s="5"/>
      <c r="DCV1333" s="5"/>
      <c r="DCW1333" s="5"/>
      <c r="DCX1333" s="5"/>
      <c r="DCY1333" s="5"/>
      <c r="DCZ1333" s="5"/>
      <c r="DDA1333" s="5"/>
      <c r="DDB1333" s="5"/>
      <c r="DDC1333" s="5"/>
      <c r="DDD1333" s="5"/>
      <c r="DDE1333" s="5"/>
      <c r="DDF1333" s="5"/>
      <c r="DDG1333" s="5"/>
      <c r="DDH1333" s="5"/>
      <c r="DDI1333" s="5"/>
      <c r="DDJ1333" s="5"/>
      <c r="DDK1333" s="5"/>
      <c r="DDL1333" s="5"/>
      <c r="DDM1333" s="5"/>
      <c r="DDN1333" s="5"/>
      <c r="DDO1333" s="5"/>
      <c r="DDP1333" s="5"/>
      <c r="DDQ1333" s="5"/>
      <c r="DDR1333" s="5"/>
      <c r="DDS1333" s="5"/>
      <c r="DDT1333" s="5"/>
      <c r="DDU1333" s="5"/>
      <c r="DDV1333" s="5"/>
      <c r="DDW1333" s="5"/>
      <c r="DDX1333" s="5"/>
      <c r="DDY1333" s="5"/>
      <c r="DDZ1333" s="5"/>
      <c r="DEA1333" s="5"/>
      <c r="DEB1333" s="5"/>
      <c r="DEC1333" s="5"/>
      <c r="DED1333" s="5"/>
      <c r="DEE1333" s="5"/>
      <c r="DEF1333" s="5"/>
      <c r="DEG1333" s="5"/>
      <c r="DEH1333" s="5"/>
      <c r="DEI1333" s="5"/>
      <c r="DEJ1333" s="5"/>
      <c r="DEK1333" s="5"/>
      <c r="DEL1333" s="5"/>
      <c r="DEM1333" s="5"/>
      <c r="DEN1333" s="5"/>
      <c r="DEO1333" s="5"/>
      <c r="DEP1333" s="5"/>
      <c r="DEQ1333" s="5"/>
      <c r="DER1333" s="5"/>
      <c r="DES1333" s="5"/>
      <c r="DET1333" s="5"/>
      <c r="DEU1333" s="5"/>
      <c r="DEV1333" s="5"/>
      <c r="DEW1333" s="5"/>
      <c r="DEX1333" s="5"/>
      <c r="DEY1333" s="5"/>
      <c r="DEZ1333" s="5"/>
      <c r="DFA1333" s="5"/>
      <c r="DFB1333" s="5"/>
      <c r="DFC1333" s="5"/>
      <c r="DFD1333" s="5"/>
      <c r="DFE1333" s="5"/>
      <c r="DFF1333" s="5"/>
      <c r="DFG1333" s="5"/>
      <c r="DFH1333" s="5"/>
      <c r="DFI1333" s="5"/>
      <c r="DFJ1333" s="5"/>
      <c r="DFK1333" s="5"/>
      <c r="DFL1333" s="5"/>
      <c r="DFM1333" s="5"/>
      <c r="DFN1333" s="5"/>
      <c r="DFO1333" s="5"/>
      <c r="DFP1333" s="5"/>
      <c r="DFQ1333" s="5"/>
      <c r="DFR1333" s="5"/>
      <c r="DFS1333" s="5"/>
      <c r="DFT1333" s="5"/>
      <c r="DFU1333" s="5"/>
      <c r="DFV1333" s="5"/>
      <c r="DFW1333" s="5"/>
      <c r="DFX1333" s="5"/>
      <c r="DFY1333" s="5"/>
      <c r="DFZ1333" s="5"/>
      <c r="DGA1333" s="5"/>
      <c r="DGB1333" s="5"/>
      <c r="DGC1333" s="5"/>
      <c r="DGD1333" s="5"/>
      <c r="DGE1333" s="5"/>
      <c r="DGF1333" s="5"/>
      <c r="DGG1333" s="5"/>
      <c r="DGH1333" s="5"/>
      <c r="DGI1333" s="5"/>
      <c r="DGJ1333" s="5"/>
      <c r="DGK1333" s="5"/>
      <c r="DGL1333" s="5"/>
      <c r="DGM1333" s="5"/>
      <c r="DGN1333" s="5"/>
      <c r="DGO1333" s="5"/>
      <c r="DGP1333" s="5"/>
      <c r="DGQ1333" s="5"/>
      <c r="DGR1333" s="5"/>
      <c r="DGS1333" s="5"/>
      <c r="DGT1333" s="5"/>
      <c r="DGU1333" s="5"/>
      <c r="DGV1333" s="5"/>
      <c r="DGW1333" s="5"/>
      <c r="DGX1333" s="5"/>
      <c r="DGY1333" s="5"/>
      <c r="DGZ1333" s="5"/>
      <c r="DHA1333" s="5"/>
      <c r="DHB1333" s="5"/>
      <c r="DHC1333" s="5"/>
      <c r="DHD1333" s="5"/>
      <c r="DHE1333" s="5"/>
      <c r="DHF1333" s="5"/>
      <c r="DHG1333" s="5"/>
      <c r="DHH1333" s="5"/>
      <c r="DHI1333" s="5"/>
      <c r="DHJ1333" s="5"/>
      <c r="DHK1333" s="5"/>
      <c r="DHL1333" s="5"/>
      <c r="DHM1333" s="5"/>
      <c r="DHN1333" s="5"/>
      <c r="DHO1333" s="5"/>
      <c r="DHP1333" s="5"/>
      <c r="DHQ1333" s="5"/>
      <c r="DHR1333" s="5"/>
      <c r="DHS1333" s="5"/>
      <c r="DHT1333" s="5"/>
      <c r="DHU1333" s="5"/>
      <c r="DHV1333" s="5"/>
      <c r="DHW1333" s="5"/>
      <c r="DHX1333" s="5"/>
      <c r="DHY1333" s="5"/>
      <c r="DHZ1333" s="5"/>
      <c r="DIA1333" s="5"/>
      <c r="DIB1333" s="5"/>
      <c r="DIC1333" s="5"/>
      <c r="DID1333" s="5"/>
      <c r="DIE1333" s="5"/>
      <c r="DIF1333" s="5"/>
      <c r="DIG1333" s="5"/>
      <c r="DIH1333" s="5"/>
      <c r="DII1333" s="5"/>
      <c r="DIJ1333" s="5"/>
      <c r="DIK1333" s="5"/>
      <c r="DIL1333" s="5"/>
      <c r="DIM1333" s="5"/>
      <c r="DIN1333" s="5"/>
      <c r="DIO1333" s="5"/>
      <c r="DIP1333" s="5"/>
      <c r="DIQ1333" s="5"/>
      <c r="DIR1333" s="5"/>
      <c r="DIS1333" s="5"/>
      <c r="DIT1333" s="5"/>
      <c r="DIU1333" s="5"/>
      <c r="DIV1333" s="5"/>
      <c r="DIW1333" s="5"/>
      <c r="DIX1333" s="5"/>
      <c r="DIY1333" s="5"/>
      <c r="DIZ1333" s="5"/>
      <c r="DJA1333" s="5"/>
      <c r="DJB1333" s="5"/>
      <c r="DJC1333" s="5"/>
      <c r="DJD1333" s="5"/>
      <c r="DJE1333" s="5"/>
      <c r="DJF1333" s="5"/>
      <c r="DJG1333" s="5"/>
      <c r="DJH1333" s="5"/>
      <c r="DJI1333" s="5"/>
      <c r="DJJ1333" s="5"/>
      <c r="DJK1333" s="5"/>
      <c r="DJL1333" s="5"/>
      <c r="DJM1333" s="5"/>
      <c r="DJN1333" s="5"/>
      <c r="DJO1333" s="5"/>
      <c r="DJP1333" s="5"/>
      <c r="DJQ1333" s="5"/>
      <c r="DJR1333" s="5"/>
      <c r="DJS1333" s="5"/>
      <c r="DJT1333" s="5"/>
      <c r="DJU1333" s="5"/>
      <c r="DJV1333" s="5"/>
      <c r="DJW1333" s="5"/>
      <c r="DJX1333" s="5"/>
      <c r="DJY1333" s="5"/>
      <c r="DJZ1333" s="5"/>
      <c r="DKA1333" s="5"/>
      <c r="DKB1333" s="5"/>
      <c r="DKC1333" s="5"/>
      <c r="DKD1333" s="5"/>
      <c r="DKE1333" s="5"/>
      <c r="DKF1333" s="5"/>
      <c r="DKG1333" s="5"/>
      <c r="DKH1333" s="5"/>
      <c r="DKI1333" s="5"/>
      <c r="DKJ1333" s="5"/>
      <c r="DKK1333" s="5"/>
      <c r="DKL1333" s="5"/>
      <c r="DKM1333" s="5"/>
      <c r="DKN1333" s="5"/>
      <c r="DKO1333" s="5"/>
      <c r="DKP1333" s="5"/>
      <c r="DKQ1333" s="5"/>
      <c r="DKR1333" s="5"/>
      <c r="DKS1333" s="5"/>
      <c r="DKT1333" s="5"/>
      <c r="DKU1333" s="5"/>
      <c r="DKV1333" s="5"/>
      <c r="DKW1333" s="5"/>
      <c r="DKX1333" s="5"/>
      <c r="DKY1333" s="5"/>
      <c r="DKZ1333" s="5"/>
      <c r="DLA1333" s="5"/>
      <c r="DLB1333" s="5"/>
      <c r="DLC1333" s="5"/>
      <c r="DLD1333" s="5"/>
      <c r="DLE1333" s="5"/>
      <c r="DLF1333" s="5"/>
      <c r="DLG1333" s="5"/>
      <c r="DLH1333" s="5"/>
      <c r="DLI1333" s="5"/>
      <c r="DLJ1333" s="5"/>
      <c r="DLK1333" s="5"/>
      <c r="DLL1333" s="5"/>
      <c r="DLM1333" s="5"/>
      <c r="DLN1333" s="5"/>
      <c r="DLO1333" s="5"/>
      <c r="DLP1333" s="5"/>
      <c r="DLQ1333" s="5"/>
      <c r="DLR1333" s="5"/>
      <c r="DLS1333" s="5"/>
      <c r="DLT1333" s="5"/>
      <c r="DLU1333" s="5"/>
      <c r="DLV1333" s="5"/>
      <c r="DLW1333" s="5"/>
      <c r="DLX1333" s="5"/>
      <c r="DLY1333" s="5"/>
      <c r="DLZ1333" s="5"/>
      <c r="DMA1333" s="5"/>
      <c r="DMB1333" s="5"/>
      <c r="DMC1333" s="5"/>
      <c r="DMD1333" s="5"/>
      <c r="DME1333" s="5"/>
      <c r="DMF1333" s="5"/>
      <c r="DMG1333" s="5"/>
      <c r="DMH1333" s="5"/>
      <c r="DMI1333" s="5"/>
      <c r="DMJ1333" s="5"/>
      <c r="DMK1333" s="5"/>
      <c r="DML1333" s="5"/>
      <c r="DMM1333" s="5"/>
      <c r="DMN1333" s="5"/>
      <c r="DMO1333" s="5"/>
      <c r="DMP1333" s="5"/>
      <c r="DMQ1333" s="5"/>
      <c r="DMR1333" s="5"/>
      <c r="DMS1333" s="5"/>
      <c r="DMT1333" s="5"/>
      <c r="DMU1333" s="5"/>
      <c r="DMV1333" s="5"/>
      <c r="DMW1333" s="5"/>
      <c r="DMX1333" s="5"/>
      <c r="DMY1333" s="5"/>
      <c r="DMZ1333" s="5"/>
      <c r="DNA1333" s="5"/>
      <c r="DNB1333" s="5"/>
      <c r="DNC1333" s="5"/>
      <c r="DND1333" s="5"/>
      <c r="DNE1333" s="5"/>
      <c r="DNF1333" s="5"/>
      <c r="DNG1333" s="5"/>
      <c r="DNH1333" s="5"/>
      <c r="DNI1333" s="5"/>
      <c r="DNJ1333" s="5"/>
      <c r="DNK1333" s="5"/>
      <c r="DNL1333" s="5"/>
      <c r="DNM1333" s="5"/>
      <c r="DNN1333" s="5"/>
      <c r="DNO1333" s="5"/>
      <c r="DNP1333" s="5"/>
      <c r="DNQ1333" s="5"/>
      <c r="DNR1333" s="5"/>
      <c r="DNS1333" s="5"/>
      <c r="DNT1333" s="5"/>
      <c r="DNU1333" s="5"/>
      <c r="DNV1333" s="5"/>
      <c r="DNW1333" s="5"/>
      <c r="DNX1333" s="5"/>
      <c r="DNY1333" s="5"/>
      <c r="DNZ1333" s="5"/>
      <c r="DOA1333" s="5"/>
      <c r="DOB1333" s="5"/>
      <c r="DOC1333" s="5"/>
      <c r="DOD1333" s="5"/>
      <c r="DOE1333" s="5"/>
      <c r="DOF1333" s="5"/>
      <c r="DOG1333" s="5"/>
      <c r="DOH1333" s="5"/>
      <c r="DOI1333" s="5"/>
      <c r="DOJ1333" s="5"/>
      <c r="DOK1333" s="5"/>
      <c r="DOL1333" s="5"/>
      <c r="DOM1333" s="5"/>
      <c r="DON1333" s="5"/>
      <c r="DOO1333" s="5"/>
      <c r="DOP1333" s="5"/>
      <c r="DOQ1333" s="5"/>
      <c r="DOR1333" s="5"/>
      <c r="DOS1333" s="5"/>
      <c r="DOT1333" s="5"/>
      <c r="DOU1333" s="5"/>
      <c r="DOV1333" s="5"/>
      <c r="DOW1333" s="5"/>
      <c r="DOX1333" s="5"/>
      <c r="DOY1333" s="5"/>
      <c r="DOZ1333" s="5"/>
      <c r="DPA1333" s="5"/>
      <c r="DPB1333" s="5"/>
      <c r="DPC1333" s="5"/>
      <c r="DPD1333" s="5"/>
      <c r="DPE1333" s="5"/>
      <c r="DPF1333" s="5"/>
      <c r="DPG1333" s="5"/>
      <c r="DPH1333" s="5"/>
      <c r="DPI1333" s="5"/>
      <c r="DPJ1333" s="5"/>
      <c r="DPK1333" s="5"/>
      <c r="DPL1333" s="5"/>
      <c r="DPM1333" s="5"/>
      <c r="DPN1333" s="5"/>
      <c r="DPO1333" s="5"/>
      <c r="DPP1333" s="5"/>
      <c r="DPQ1333" s="5"/>
      <c r="DPR1333" s="5"/>
      <c r="DPS1333" s="5"/>
      <c r="DPT1333" s="5"/>
      <c r="DPU1333" s="5"/>
      <c r="DPV1333" s="5"/>
      <c r="DPW1333" s="5"/>
      <c r="DPX1333" s="5"/>
      <c r="DPY1333" s="5"/>
      <c r="DPZ1333" s="5"/>
      <c r="DQA1333" s="5"/>
      <c r="DQB1333" s="5"/>
      <c r="DQC1333" s="5"/>
      <c r="DQD1333" s="5"/>
      <c r="DQE1333" s="5"/>
      <c r="DQF1333" s="5"/>
      <c r="DQG1333" s="5"/>
      <c r="DQH1333" s="5"/>
      <c r="DQI1333" s="5"/>
      <c r="DQJ1333" s="5"/>
      <c r="DQK1333" s="5"/>
      <c r="DQL1333" s="5"/>
      <c r="DQM1333" s="5"/>
      <c r="DQN1333" s="5"/>
      <c r="DQO1333" s="5"/>
      <c r="DQP1333" s="5"/>
      <c r="DQQ1333" s="5"/>
      <c r="DQR1333" s="5"/>
      <c r="DQS1333" s="5"/>
      <c r="DQT1333" s="5"/>
      <c r="DQU1333" s="5"/>
      <c r="DQV1333" s="5"/>
      <c r="DQW1333" s="5"/>
      <c r="DQX1333" s="5"/>
      <c r="DQY1333" s="5"/>
      <c r="DQZ1333" s="5"/>
      <c r="DRA1333" s="5"/>
      <c r="DRB1333" s="5"/>
      <c r="DRC1333" s="5"/>
      <c r="DRD1333" s="5"/>
      <c r="DRE1333" s="5"/>
      <c r="DRF1333" s="5"/>
      <c r="DRG1333" s="5"/>
      <c r="DRH1333" s="5"/>
      <c r="DRI1333" s="5"/>
      <c r="DRJ1333" s="5"/>
      <c r="DRK1333" s="5"/>
      <c r="DRL1333" s="5"/>
      <c r="DRM1333" s="5"/>
      <c r="DRN1333" s="5"/>
      <c r="DRO1333" s="5"/>
      <c r="DRP1333" s="5"/>
      <c r="DRQ1333" s="5"/>
      <c r="DRR1333" s="5"/>
      <c r="DRS1333" s="5"/>
      <c r="DRT1333" s="5"/>
      <c r="DRU1333" s="5"/>
      <c r="DRV1333" s="5"/>
      <c r="DRW1333" s="5"/>
      <c r="DRX1333" s="5"/>
      <c r="DRY1333" s="5"/>
      <c r="DRZ1333" s="5"/>
      <c r="DSA1333" s="5"/>
      <c r="DSB1333" s="5"/>
      <c r="DSC1333" s="5"/>
      <c r="DSD1333" s="5"/>
      <c r="DSE1333" s="5"/>
      <c r="DSF1333" s="5"/>
      <c r="DSG1333" s="5"/>
      <c r="DSH1333" s="5"/>
      <c r="DSI1333" s="5"/>
      <c r="DSJ1333" s="5"/>
      <c r="DSK1333" s="5"/>
      <c r="DSL1333" s="5"/>
      <c r="DSM1333" s="5"/>
      <c r="DSN1333" s="5"/>
      <c r="DSO1333" s="5"/>
      <c r="DSP1333" s="5"/>
      <c r="DSQ1333" s="5"/>
      <c r="DSR1333" s="5"/>
      <c r="DSS1333" s="5"/>
      <c r="DST1333" s="5"/>
      <c r="DSU1333" s="5"/>
      <c r="DSV1333" s="5"/>
      <c r="DSW1333" s="5"/>
      <c r="DSX1333" s="5"/>
      <c r="DSY1333" s="5"/>
      <c r="DSZ1333" s="5"/>
      <c r="DTA1333" s="5"/>
      <c r="DTB1333" s="5"/>
      <c r="DTC1333" s="5"/>
      <c r="DTD1333" s="5"/>
      <c r="DTE1333" s="5"/>
      <c r="DTF1333" s="5"/>
      <c r="DTG1333" s="5"/>
      <c r="DTH1333" s="5"/>
      <c r="DTI1333" s="5"/>
      <c r="DTJ1333" s="5"/>
      <c r="DTK1333" s="5"/>
      <c r="DTL1333" s="5"/>
      <c r="DTM1333" s="5"/>
      <c r="DTN1333" s="5"/>
      <c r="DTO1333" s="5"/>
      <c r="DTP1333" s="5"/>
      <c r="DTQ1333" s="5"/>
      <c r="DTR1333" s="5"/>
      <c r="DTS1333" s="5"/>
      <c r="DTT1333" s="5"/>
      <c r="DTU1333" s="5"/>
      <c r="DTV1333" s="5"/>
      <c r="DTW1333" s="5"/>
      <c r="DTX1333" s="5"/>
      <c r="DTY1333" s="5"/>
      <c r="DTZ1333" s="5"/>
      <c r="DUA1333" s="5"/>
      <c r="DUB1333" s="5"/>
      <c r="DUC1333" s="5"/>
      <c r="DUD1333" s="5"/>
      <c r="DUE1333" s="5"/>
      <c r="DUF1333" s="5"/>
      <c r="DUG1333" s="5"/>
      <c r="DUH1333" s="5"/>
      <c r="DUI1333" s="5"/>
      <c r="DUJ1333" s="5"/>
      <c r="DUK1333" s="5"/>
      <c r="DUL1333" s="5"/>
      <c r="DUM1333" s="5"/>
      <c r="DUN1333" s="5"/>
      <c r="DUO1333" s="5"/>
      <c r="DUP1333" s="5"/>
      <c r="DUQ1333" s="5"/>
      <c r="DUR1333" s="5"/>
      <c r="DUS1333" s="5"/>
      <c r="DUT1333" s="5"/>
      <c r="DUU1333" s="5"/>
      <c r="DUV1333" s="5"/>
      <c r="DUW1333" s="5"/>
      <c r="DUX1333" s="5"/>
      <c r="DUY1333" s="5"/>
      <c r="DUZ1333" s="5"/>
      <c r="DVA1333" s="5"/>
      <c r="DVB1333" s="5"/>
      <c r="DVC1333" s="5"/>
      <c r="DVD1333" s="5"/>
      <c r="DVE1333" s="5"/>
      <c r="DVF1333" s="5"/>
      <c r="DVG1333" s="5"/>
      <c r="DVH1333" s="5"/>
      <c r="DVI1333" s="5"/>
      <c r="DVJ1333" s="5"/>
      <c r="DVK1333" s="5"/>
      <c r="DVL1333" s="5"/>
      <c r="DVM1333" s="5"/>
      <c r="DVN1333" s="5"/>
      <c r="DVO1333" s="5"/>
      <c r="DVP1333" s="5"/>
      <c r="DVQ1333" s="5"/>
      <c r="DVR1333" s="5"/>
      <c r="DVS1333" s="5"/>
      <c r="DVT1333" s="5"/>
      <c r="DVU1333" s="5"/>
      <c r="DVV1333" s="5"/>
      <c r="DVW1333" s="5"/>
      <c r="DVX1333" s="5"/>
      <c r="DVY1333" s="5"/>
      <c r="DVZ1333" s="5"/>
      <c r="DWA1333" s="5"/>
      <c r="DWB1333" s="5"/>
      <c r="DWC1333" s="5"/>
      <c r="DWD1333" s="5"/>
      <c r="DWE1333" s="5"/>
      <c r="DWF1333" s="5"/>
      <c r="DWG1333" s="5"/>
      <c r="DWH1333" s="5"/>
      <c r="DWI1333" s="5"/>
      <c r="DWJ1333" s="5"/>
      <c r="DWK1333" s="5"/>
      <c r="DWL1333" s="5"/>
      <c r="DWM1333" s="5"/>
      <c r="DWN1333" s="5"/>
      <c r="DWO1333" s="5"/>
      <c r="DWP1333" s="5"/>
      <c r="DWQ1333" s="5"/>
      <c r="DWR1333" s="5"/>
      <c r="DWS1333" s="5"/>
      <c r="DWT1333" s="5"/>
      <c r="DWU1333" s="5"/>
      <c r="DWV1333" s="5"/>
      <c r="DWW1333" s="5"/>
      <c r="DWX1333" s="5"/>
      <c r="DWY1333" s="5"/>
      <c r="DWZ1333" s="5"/>
      <c r="DXA1333" s="5"/>
      <c r="DXB1333" s="5"/>
      <c r="DXC1333" s="5"/>
      <c r="DXD1333" s="5"/>
      <c r="DXE1333" s="5"/>
      <c r="DXF1333" s="5"/>
      <c r="DXG1333" s="5"/>
      <c r="DXH1333" s="5"/>
      <c r="DXI1333" s="5"/>
      <c r="DXJ1333" s="5"/>
      <c r="DXK1333" s="5"/>
      <c r="DXL1333" s="5"/>
      <c r="DXM1333" s="5"/>
      <c r="DXN1333" s="5"/>
      <c r="DXO1333" s="5"/>
      <c r="DXP1333" s="5"/>
      <c r="DXQ1333" s="5"/>
      <c r="DXR1333" s="5"/>
      <c r="DXS1333" s="5"/>
      <c r="DXT1333" s="5"/>
      <c r="DXU1333" s="5"/>
      <c r="DXV1333" s="5"/>
      <c r="DXW1333" s="5"/>
      <c r="DXX1333" s="5"/>
      <c r="DXY1333" s="5"/>
      <c r="DXZ1333" s="5"/>
      <c r="DYA1333" s="5"/>
      <c r="DYB1333" s="5"/>
      <c r="DYC1333" s="5"/>
      <c r="DYD1333" s="5"/>
      <c r="DYE1333" s="5"/>
      <c r="DYF1333" s="5"/>
      <c r="DYG1333" s="5"/>
      <c r="DYH1333" s="5"/>
      <c r="DYI1333" s="5"/>
      <c r="DYJ1333" s="5"/>
      <c r="DYK1333" s="5"/>
      <c r="DYL1333" s="5"/>
      <c r="DYM1333" s="5"/>
      <c r="DYN1333" s="5"/>
      <c r="DYO1333" s="5"/>
      <c r="DYP1333" s="5"/>
      <c r="DYQ1333" s="5"/>
      <c r="DYR1333" s="5"/>
      <c r="DYS1333" s="5"/>
      <c r="DYT1333" s="5"/>
      <c r="DYU1333" s="5"/>
      <c r="DYV1333" s="5"/>
      <c r="DYW1333" s="5"/>
      <c r="DYX1333" s="5"/>
      <c r="DYY1333" s="5"/>
      <c r="DYZ1333" s="5"/>
      <c r="DZA1333" s="5"/>
      <c r="DZB1333" s="5"/>
      <c r="DZC1333" s="5"/>
      <c r="DZD1333" s="5"/>
      <c r="DZE1333" s="5"/>
      <c r="DZF1333" s="5"/>
      <c r="DZG1333" s="5"/>
      <c r="DZH1333" s="5"/>
      <c r="DZI1333" s="5"/>
      <c r="DZJ1333" s="5"/>
      <c r="DZK1333" s="5"/>
      <c r="DZL1333" s="5"/>
      <c r="DZM1333" s="5"/>
      <c r="DZN1333" s="5"/>
      <c r="DZO1333" s="5"/>
      <c r="DZP1333" s="5"/>
      <c r="DZQ1333" s="5"/>
      <c r="DZR1333" s="5"/>
      <c r="DZS1333" s="5"/>
      <c r="DZT1333" s="5"/>
      <c r="DZU1333" s="5"/>
      <c r="DZV1333" s="5"/>
      <c r="DZW1333" s="5"/>
      <c r="DZX1333" s="5"/>
      <c r="DZY1333" s="5"/>
      <c r="DZZ1333" s="5"/>
      <c r="EAA1333" s="5"/>
      <c r="EAB1333" s="5"/>
      <c r="EAC1333" s="5"/>
      <c r="EAD1333" s="5"/>
      <c r="EAE1333" s="5"/>
      <c r="EAF1333" s="5"/>
      <c r="EAG1333" s="5"/>
      <c r="EAH1333" s="5"/>
      <c r="EAI1333" s="5"/>
      <c r="EAJ1333" s="5"/>
      <c r="EAK1333" s="5"/>
      <c r="EAL1333" s="5"/>
      <c r="EAM1333" s="5"/>
      <c r="EAN1333" s="5"/>
      <c r="EAO1333" s="5"/>
      <c r="EAP1333" s="5"/>
      <c r="EAQ1333" s="5"/>
      <c r="EAR1333" s="5"/>
      <c r="EAS1333" s="5"/>
      <c r="EAT1333" s="5"/>
      <c r="EAU1333" s="5"/>
      <c r="EAV1333" s="5"/>
      <c r="EAW1333" s="5"/>
      <c r="EAX1333" s="5"/>
      <c r="EAY1333" s="5"/>
      <c r="EAZ1333" s="5"/>
      <c r="EBA1333" s="5"/>
      <c r="EBB1333" s="5"/>
      <c r="EBC1333" s="5"/>
      <c r="EBD1333" s="5"/>
      <c r="EBE1333" s="5"/>
      <c r="EBF1333" s="5"/>
      <c r="EBG1333" s="5"/>
      <c r="EBH1333" s="5"/>
      <c r="EBI1333" s="5"/>
      <c r="EBJ1333" s="5"/>
      <c r="EBK1333" s="5"/>
      <c r="EBL1333" s="5"/>
      <c r="EBM1333" s="5"/>
      <c r="EBN1333" s="5"/>
      <c r="EBO1333" s="5"/>
      <c r="EBP1333" s="5"/>
      <c r="EBQ1333" s="5"/>
      <c r="EBR1333" s="5"/>
      <c r="EBS1333" s="5"/>
      <c r="EBT1333" s="5"/>
      <c r="EBU1333" s="5"/>
      <c r="EBV1333" s="5"/>
      <c r="EBW1333" s="5"/>
      <c r="EBX1333" s="5"/>
      <c r="EBY1333" s="5"/>
      <c r="EBZ1333" s="5"/>
      <c r="ECA1333" s="5"/>
      <c r="ECB1333" s="5"/>
      <c r="ECC1333" s="5"/>
      <c r="ECD1333" s="5"/>
      <c r="ECE1333" s="5"/>
      <c r="ECF1333" s="5"/>
      <c r="ECG1333" s="5"/>
      <c r="ECH1333" s="5"/>
      <c r="ECI1333" s="5"/>
      <c r="ECJ1333" s="5"/>
      <c r="ECK1333" s="5"/>
      <c r="ECL1333" s="5"/>
      <c r="ECM1333" s="5"/>
      <c r="ECN1333" s="5"/>
      <c r="ECO1333" s="5"/>
      <c r="ECP1333" s="5"/>
      <c r="ECQ1333" s="5"/>
      <c r="ECR1333" s="5"/>
      <c r="ECS1333" s="5"/>
      <c r="ECT1333" s="5"/>
      <c r="ECU1333" s="5"/>
      <c r="ECV1333" s="5"/>
      <c r="ECW1333" s="5"/>
      <c r="ECX1333" s="5"/>
      <c r="ECY1333" s="5"/>
      <c r="ECZ1333" s="5"/>
      <c r="EDA1333" s="5"/>
      <c r="EDB1333" s="5"/>
      <c r="EDC1333" s="5"/>
      <c r="EDD1333" s="5"/>
      <c r="EDE1333" s="5"/>
      <c r="EDF1333" s="5"/>
      <c r="EDG1333" s="5"/>
      <c r="EDH1333" s="5"/>
      <c r="EDI1333" s="5"/>
      <c r="EDJ1333" s="5"/>
      <c r="EDK1333" s="5"/>
      <c r="EDL1333" s="5"/>
      <c r="EDM1333" s="5"/>
      <c r="EDN1333" s="5"/>
      <c r="EDO1333" s="5"/>
      <c r="EDP1333" s="5"/>
      <c r="EDQ1333" s="5"/>
      <c r="EDR1333" s="5"/>
      <c r="EDS1333" s="5"/>
      <c r="EDT1333" s="5"/>
      <c r="EDU1333" s="5"/>
      <c r="EDV1333" s="5"/>
      <c r="EDW1333" s="5"/>
      <c r="EDX1333" s="5"/>
      <c r="EDY1333" s="5"/>
      <c r="EDZ1333" s="5"/>
      <c r="EEA1333" s="5"/>
      <c r="EEB1333" s="5"/>
      <c r="EEC1333" s="5"/>
      <c r="EED1333" s="5"/>
      <c r="EEE1333" s="5"/>
      <c r="EEF1333" s="5"/>
      <c r="EEG1333" s="5"/>
      <c r="EEH1333" s="5"/>
      <c r="EEI1333" s="5"/>
      <c r="EEJ1333" s="5"/>
      <c r="EEK1333" s="5"/>
      <c r="EEL1333" s="5"/>
      <c r="EEM1333" s="5"/>
      <c r="EEN1333" s="5"/>
      <c r="EEO1333" s="5"/>
      <c r="EEP1333" s="5"/>
      <c r="EEQ1333" s="5"/>
      <c r="EER1333" s="5"/>
      <c r="EES1333" s="5"/>
      <c r="EET1333" s="5"/>
      <c r="EEU1333" s="5"/>
      <c r="EEV1333" s="5"/>
      <c r="EEW1333" s="5"/>
      <c r="EEX1333" s="5"/>
      <c r="EEY1333" s="5"/>
      <c r="EEZ1333" s="5"/>
      <c r="EFA1333" s="5"/>
      <c r="EFB1333" s="5"/>
      <c r="EFC1333" s="5"/>
      <c r="EFD1333" s="5"/>
      <c r="EFE1333" s="5"/>
      <c r="EFF1333" s="5"/>
      <c r="EFG1333" s="5"/>
      <c r="EFH1333" s="5"/>
      <c r="EFI1333" s="5"/>
      <c r="EFJ1333" s="5"/>
      <c r="EFK1333" s="5"/>
      <c r="EFL1333" s="5"/>
      <c r="EFM1333" s="5"/>
      <c r="EFN1333" s="5"/>
      <c r="EFO1333" s="5"/>
      <c r="EFP1333" s="5"/>
      <c r="EFQ1333" s="5"/>
      <c r="EFR1333" s="5"/>
      <c r="EFS1333" s="5"/>
      <c r="EFT1333" s="5"/>
      <c r="EFU1333" s="5"/>
      <c r="EFV1333" s="5"/>
      <c r="EFW1333" s="5"/>
      <c r="EFX1333" s="5"/>
      <c r="EFY1333" s="5"/>
      <c r="EFZ1333" s="5"/>
      <c r="EGA1333" s="5"/>
      <c r="EGB1333" s="5"/>
      <c r="EGC1333" s="5"/>
      <c r="EGD1333" s="5"/>
      <c r="EGE1333" s="5"/>
      <c r="EGF1333" s="5"/>
      <c r="EGG1333" s="5"/>
      <c r="EGH1333" s="5"/>
      <c r="EGI1333" s="5"/>
      <c r="EGJ1333" s="5"/>
      <c r="EGK1333" s="5"/>
      <c r="EGL1333" s="5"/>
      <c r="EGM1333" s="5"/>
      <c r="EGN1333" s="5"/>
      <c r="EGO1333" s="5"/>
      <c r="EGP1333" s="5"/>
      <c r="EGQ1333" s="5"/>
      <c r="EGR1333" s="5"/>
      <c r="EGS1333" s="5"/>
      <c r="EGT1333" s="5"/>
      <c r="EGU1333" s="5"/>
      <c r="EGV1333" s="5"/>
      <c r="EGW1333" s="5"/>
      <c r="EGX1333" s="5"/>
      <c r="EGY1333" s="5"/>
      <c r="EGZ1333" s="5"/>
      <c r="EHA1333" s="5"/>
      <c r="EHB1333" s="5"/>
      <c r="EHC1333" s="5"/>
      <c r="EHD1333" s="5"/>
      <c r="EHE1333" s="5"/>
      <c r="EHF1333" s="5"/>
      <c r="EHG1333" s="5"/>
      <c r="EHH1333" s="5"/>
      <c r="EHI1333" s="5"/>
      <c r="EHJ1333" s="5"/>
      <c r="EHK1333" s="5"/>
      <c r="EHL1333" s="5"/>
      <c r="EHM1333" s="5"/>
      <c r="EHN1333" s="5"/>
      <c r="EHO1333" s="5"/>
      <c r="EHP1333" s="5"/>
      <c r="EHQ1333" s="5"/>
      <c r="EHR1333" s="5"/>
      <c r="EHS1333" s="5"/>
      <c r="EHT1333" s="5"/>
      <c r="EHU1333" s="5"/>
      <c r="EHV1333" s="5"/>
      <c r="EHW1333" s="5"/>
      <c r="EHX1333" s="5"/>
      <c r="EHY1333" s="5"/>
      <c r="EHZ1333" s="5"/>
      <c r="EIA1333" s="5"/>
      <c r="EIB1333" s="5"/>
      <c r="EIC1333" s="5"/>
      <c r="EID1333" s="5"/>
      <c r="EIE1333" s="5"/>
      <c r="EIF1333" s="5"/>
      <c r="EIG1333" s="5"/>
      <c r="EIH1333" s="5"/>
      <c r="EII1333" s="5"/>
      <c r="EIJ1333" s="5"/>
      <c r="EIK1333" s="5"/>
      <c r="EIL1333" s="5"/>
      <c r="EIM1333" s="5"/>
      <c r="EIN1333" s="5"/>
      <c r="EIO1333" s="5"/>
      <c r="EIP1333" s="5"/>
      <c r="EIQ1333" s="5"/>
      <c r="EIR1333" s="5"/>
      <c r="EIS1333" s="5"/>
      <c r="EIT1333" s="5"/>
      <c r="EIU1333" s="5"/>
      <c r="EIV1333" s="5"/>
      <c r="EIW1333" s="5"/>
      <c r="EIX1333" s="5"/>
      <c r="EIY1333" s="5"/>
      <c r="EIZ1333" s="5"/>
      <c r="EJA1333" s="5"/>
      <c r="EJB1333" s="5"/>
      <c r="EJC1333" s="5"/>
      <c r="EJD1333" s="5"/>
      <c r="EJE1333" s="5"/>
      <c r="EJF1333" s="5"/>
      <c r="EJG1333" s="5"/>
      <c r="EJH1333" s="5"/>
      <c r="EJI1333" s="5"/>
      <c r="EJJ1333" s="5"/>
      <c r="EJK1333" s="5"/>
      <c r="EJL1333" s="5"/>
      <c r="EJM1333" s="5"/>
      <c r="EJN1333" s="5"/>
      <c r="EJO1333" s="5"/>
      <c r="EJP1333" s="5"/>
      <c r="EJQ1333" s="5"/>
      <c r="EJR1333" s="5"/>
      <c r="EJS1333" s="5"/>
      <c r="EJT1333" s="5"/>
      <c r="EJU1333" s="5"/>
      <c r="EJV1333" s="5"/>
      <c r="EJW1333" s="5"/>
      <c r="EJX1333" s="5"/>
      <c r="EJY1333" s="5"/>
      <c r="EJZ1333" s="5"/>
      <c r="EKA1333" s="5"/>
      <c r="EKB1333" s="5"/>
      <c r="EKC1333" s="5"/>
      <c r="EKD1333" s="5"/>
      <c r="EKE1333" s="5"/>
      <c r="EKF1333" s="5"/>
      <c r="EKG1333" s="5"/>
      <c r="EKH1333" s="5"/>
      <c r="EKI1333" s="5"/>
      <c r="EKJ1333" s="5"/>
      <c r="EKK1333" s="5"/>
      <c r="EKL1333" s="5"/>
      <c r="EKM1333" s="5"/>
      <c r="EKN1333" s="5"/>
      <c r="EKO1333" s="5"/>
      <c r="EKP1333" s="5"/>
      <c r="EKQ1333" s="5"/>
      <c r="EKR1333" s="5"/>
      <c r="EKS1333" s="5"/>
      <c r="EKT1333" s="5"/>
      <c r="EKU1333" s="5"/>
      <c r="EKV1333" s="5"/>
      <c r="EKW1333" s="5"/>
      <c r="EKX1333" s="5"/>
      <c r="EKY1333" s="5"/>
      <c r="EKZ1333" s="5"/>
      <c r="ELA1333" s="5"/>
      <c r="ELB1333" s="5"/>
      <c r="ELC1333" s="5"/>
      <c r="ELD1333" s="5"/>
      <c r="ELE1333" s="5"/>
      <c r="ELF1333" s="5"/>
      <c r="ELG1333" s="5"/>
      <c r="ELH1333" s="5"/>
      <c r="ELI1333" s="5"/>
      <c r="ELJ1333" s="5"/>
      <c r="ELK1333" s="5"/>
      <c r="ELL1333" s="5"/>
      <c r="ELM1333" s="5"/>
      <c r="ELN1333" s="5"/>
      <c r="ELO1333" s="5"/>
      <c r="ELP1333" s="5"/>
      <c r="ELQ1333" s="5"/>
      <c r="ELR1333" s="5"/>
      <c r="ELS1333" s="5"/>
      <c r="ELT1333" s="5"/>
      <c r="ELU1333" s="5"/>
      <c r="ELV1333" s="5"/>
      <c r="ELW1333" s="5"/>
      <c r="ELX1333" s="5"/>
      <c r="ELY1333" s="5"/>
      <c r="ELZ1333" s="5"/>
      <c r="EMA1333" s="5"/>
      <c r="EMB1333" s="5"/>
      <c r="EMC1333" s="5"/>
      <c r="EMD1333" s="5"/>
      <c r="EME1333" s="5"/>
      <c r="EMF1333" s="5"/>
      <c r="EMG1333" s="5"/>
      <c r="EMH1333" s="5"/>
      <c r="EMI1333" s="5"/>
      <c r="EMJ1333" s="5"/>
      <c r="EMK1333" s="5"/>
      <c r="EML1333" s="5"/>
      <c r="EMM1333" s="5"/>
      <c r="EMN1333" s="5"/>
      <c r="EMO1333" s="5"/>
      <c r="EMP1333" s="5"/>
      <c r="EMQ1333" s="5"/>
      <c r="EMR1333" s="5"/>
      <c r="EMS1333" s="5"/>
      <c r="EMT1333" s="5"/>
      <c r="EMU1333" s="5"/>
      <c r="EMV1333" s="5"/>
      <c r="EMW1333" s="5"/>
      <c r="EMX1333" s="5"/>
      <c r="EMY1333" s="5"/>
      <c r="EMZ1333" s="5"/>
      <c r="ENA1333" s="5"/>
      <c r="ENB1333" s="5"/>
      <c r="ENC1333" s="5"/>
      <c r="END1333" s="5"/>
      <c r="ENE1333" s="5"/>
      <c r="ENF1333" s="5"/>
      <c r="ENG1333" s="5"/>
      <c r="ENH1333" s="5"/>
      <c r="ENI1333" s="5"/>
      <c r="ENJ1333" s="5"/>
      <c r="ENK1333" s="5"/>
      <c r="ENL1333" s="5"/>
      <c r="ENM1333" s="5"/>
      <c r="ENN1333" s="5"/>
      <c r="ENO1333" s="5"/>
      <c r="ENP1333" s="5"/>
      <c r="ENQ1333" s="5"/>
      <c r="ENR1333" s="5"/>
      <c r="ENS1333" s="5"/>
      <c r="ENT1333" s="5"/>
      <c r="ENU1333" s="5"/>
      <c r="ENV1333" s="5"/>
      <c r="ENW1333" s="5"/>
      <c r="ENX1333" s="5"/>
      <c r="ENY1333" s="5"/>
      <c r="ENZ1333" s="5"/>
      <c r="EOA1333" s="5"/>
      <c r="EOB1333" s="5"/>
      <c r="EOC1333" s="5"/>
      <c r="EOD1333" s="5"/>
      <c r="EOE1333" s="5"/>
      <c r="EOF1333" s="5"/>
      <c r="EOG1333" s="5"/>
      <c r="EOH1333" s="5"/>
      <c r="EOI1333" s="5"/>
      <c r="EOJ1333" s="5"/>
      <c r="EOK1333" s="5"/>
      <c r="EOL1333" s="5"/>
      <c r="EOM1333" s="5"/>
      <c r="EON1333" s="5"/>
      <c r="EOO1333" s="5"/>
      <c r="EOP1333" s="5"/>
      <c r="EOQ1333" s="5"/>
      <c r="EOR1333" s="5"/>
      <c r="EOS1333" s="5"/>
      <c r="EOT1333" s="5"/>
      <c r="EOU1333" s="5"/>
      <c r="EOV1333" s="5"/>
      <c r="EOW1333" s="5"/>
      <c r="EOX1333" s="5"/>
      <c r="EOY1333" s="5"/>
      <c r="EOZ1333" s="5"/>
      <c r="EPA1333" s="5"/>
      <c r="EPB1333" s="5"/>
      <c r="EPC1333" s="5"/>
      <c r="EPD1333" s="5"/>
      <c r="EPE1333" s="5"/>
      <c r="EPF1333" s="5"/>
      <c r="EPG1333" s="5"/>
      <c r="EPH1333" s="5"/>
      <c r="EPI1333" s="5"/>
      <c r="EPJ1333" s="5"/>
      <c r="EPK1333" s="5"/>
      <c r="EPL1333" s="5"/>
      <c r="EPM1333" s="5"/>
      <c r="EPN1333" s="5"/>
      <c r="EPO1333" s="5"/>
      <c r="EPP1333" s="5"/>
      <c r="EPQ1333" s="5"/>
      <c r="EPR1333" s="5"/>
      <c r="EPS1333" s="5"/>
      <c r="EPT1333" s="5"/>
      <c r="EPU1333" s="5"/>
      <c r="EPV1333" s="5"/>
      <c r="EPW1333" s="5"/>
      <c r="EPX1333" s="5"/>
      <c r="EPY1333" s="5"/>
      <c r="EPZ1333" s="5"/>
      <c r="EQA1333" s="5"/>
      <c r="EQB1333" s="5"/>
      <c r="EQC1333" s="5"/>
      <c r="EQD1333" s="5"/>
      <c r="EQE1333" s="5"/>
      <c r="EQF1333" s="5"/>
      <c r="EQG1333" s="5"/>
      <c r="EQH1333" s="5"/>
      <c r="EQI1333" s="5"/>
      <c r="EQJ1333" s="5"/>
      <c r="EQK1333" s="5"/>
      <c r="EQL1333" s="5"/>
      <c r="EQM1333" s="5"/>
      <c r="EQN1333" s="5"/>
      <c r="EQO1333" s="5"/>
      <c r="EQP1333" s="5"/>
      <c r="EQQ1333" s="5"/>
      <c r="EQR1333" s="5"/>
      <c r="EQS1333" s="5"/>
      <c r="EQT1333" s="5"/>
      <c r="EQU1333" s="5"/>
      <c r="EQV1333" s="5"/>
      <c r="EQW1333" s="5"/>
      <c r="EQX1333" s="5"/>
      <c r="EQY1333" s="5"/>
      <c r="EQZ1333" s="5"/>
      <c r="ERA1333" s="5"/>
      <c r="ERB1333" s="5"/>
      <c r="ERC1333" s="5"/>
      <c r="ERD1333" s="5"/>
      <c r="ERE1333" s="5"/>
      <c r="ERF1333" s="5"/>
      <c r="ERG1333" s="5"/>
      <c r="ERH1333" s="5"/>
      <c r="ERI1333" s="5"/>
      <c r="ERJ1333" s="5"/>
      <c r="ERK1333" s="5"/>
      <c r="ERL1333" s="5"/>
      <c r="ERM1333" s="5"/>
      <c r="ERN1333" s="5"/>
      <c r="ERO1333" s="5"/>
      <c r="ERP1333" s="5"/>
      <c r="ERQ1333" s="5"/>
      <c r="ERR1333" s="5"/>
      <c r="ERS1333" s="5"/>
      <c r="ERT1333" s="5"/>
      <c r="ERU1333" s="5"/>
      <c r="ERV1333" s="5"/>
      <c r="ERW1333" s="5"/>
      <c r="ERX1333" s="5"/>
      <c r="ERY1333" s="5"/>
      <c r="ERZ1333" s="5"/>
      <c r="ESA1333" s="5"/>
      <c r="ESB1333" s="5"/>
      <c r="ESC1333" s="5"/>
      <c r="ESD1333" s="5"/>
      <c r="ESE1333" s="5"/>
      <c r="ESF1333" s="5"/>
      <c r="ESG1333" s="5"/>
      <c r="ESH1333" s="5"/>
      <c r="ESI1333" s="5"/>
      <c r="ESJ1333" s="5"/>
      <c r="ESK1333" s="5"/>
      <c r="ESL1333" s="5"/>
      <c r="ESM1333" s="5"/>
      <c r="ESN1333" s="5"/>
      <c r="ESO1333" s="5"/>
      <c r="ESP1333" s="5"/>
      <c r="ESQ1333" s="5"/>
      <c r="ESR1333" s="5"/>
      <c r="ESS1333" s="5"/>
      <c r="EST1333" s="5"/>
      <c r="ESU1333" s="5"/>
      <c r="ESV1333" s="5"/>
      <c r="ESW1333" s="5"/>
      <c r="ESX1333" s="5"/>
      <c r="ESY1333" s="5"/>
      <c r="ESZ1333" s="5"/>
      <c r="ETA1333" s="5"/>
      <c r="ETB1333" s="5"/>
      <c r="ETC1333" s="5"/>
      <c r="ETD1333" s="5"/>
      <c r="ETE1333" s="5"/>
      <c r="ETF1333" s="5"/>
      <c r="ETG1333" s="5"/>
      <c r="ETH1333" s="5"/>
      <c r="ETI1333" s="5"/>
      <c r="ETJ1333" s="5"/>
      <c r="ETK1333" s="5"/>
      <c r="ETL1333" s="5"/>
      <c r="ETM1333" s="5"/>
      <c r="ETN1333" s="5"/>
      <c r="ETO1333" s="5"/>
      <c r="ETP1333" s="5"/>
      <c r="ETQ1333" s="5"/>
      <c r="ETR1333" s="5"/>
      <c r="ETS1333" s="5"/>
      <c r="ETT1333" s="5"/>
      <c r="ETU1333" s="5"/>
      <c r="ETV1333" s="5"/>
      <c r="ETW1333" s="5"/>
      <c r="ETX1333" s="5"/>
      <c r="ETY1333" s="5"/>
      <c r="ETZ1333" s="5"/>
      <c r="EUA1333" s="5"/>
      <c r="EUB1333" s="5"/>
      <c r="EUC1333" s="5"/>
      <c r="EUD1333" s="5"/>
      <c r="EUE1333" s="5"/>
      <c r="EUF1333" s="5"/>
      <c r="EUG1333" s="5"/>
      <c r="EUH1333" s="5"/>
      <c r="EUI1333" s="5"/>
      <c r="EUJ1333" s="5"/>
      <c r="EUK1333" s="5"/>
      <c r="EUL1333" s="5"/>
      <c r="EUM1333" s="5"/>
      <c r="EUN1333" s="5"/>
      <c r="EUO1333" s="5"/>
      <c r="EUP1333" s="5"/>
      <c r="EUQ1333" s="5"/>
      <c r="EUR1333" s="5"/>
      <c r="EUS1333" s="5"/>
      <c r="EUT1333" s="5"/>
      <c r="EUU1333" s="5"/>
      <c r="EUV1333" s="5"/>
      <c r="EUW1333" s="5"/>
      <c r="EUX1333" s="5"/>
      <c r="EUY1333" s="5"/>
      <c r="EUZ1333" s="5"/>
      <c r="EVA1333" s="5"/>
      <c r="EVB1333" s="5"/>
      <c r="EVC1333" s="5"/>
      <c r="EVD1333" s="5"/>
      <c r="EVE1333" s="5"/>
      <c r="EVF1333" s="5"/>
      <c r="EVG1333" s="5"/>
      <c r="EVH1333" s="5"/>
      <c r="EVI1333" s="5"/>
      <c r="EVJ1333" s="5"/>
      <c r="EVK1333" s="5"/>
      <c r="EVL1333" s="5"/>
      <c r="EVM1333" s="5"/>
      <c r="EVN1333" s="5"/>
      <c r="EVO1333" s="5"/>
      <c r="EVP1333" s="5"/>
      <c r="EVQ1333" s="5"/>
      <c r="EVR1333" s="5"/>
      <c r="EVS1333" s="5"/>
      <c r="EVT1333" s="5"/>
      <c r="EVU1333" s="5"/>
      <c r="EVV1333" s="5"/>
      <c r="EVW1333" s="5"/>
      <c r="EVX1333" s="5"/>
      <c r="EVY1333" s="5"/>
      <c r="EVZ1333" s="5"/>
      <c r="EWA1333" s="5"/>
      <c r="EWB1333" s="5"/>
      <c r="EWC1333" s="5"/>
      <c r="EWD1333" s="5"/>
      <c r="EWE1333" s="5"/>
      <c r="EWF1333" s="5"/>
      <c r="EWG1333" s="5"/>
      <c r="EWH1333" s="5"/>
      <c r="EWI1333" s="5"/>
      <c r="EWJ1333" s="5"/>
      <c r="EWK1333" s="5"/>
      <c r="EWL1333" s="5"/>
      <c r="EWM1333" s="5"/>
      <c r="EWN1333" s="5"/>
      <c r="EWO1333" s="5"/>
      <c r="EWP1333" s="5"/>
      <c r="EWQ1333" s="5"/>
      <c r="EWR1333" s="5"/>
      <c r="EWS1333" s="5"/>
      <c r="EWT1333" s="5"/>
      <c r="EWU1333" s="5"/>
      <c r="EWV1333" s="5"/>
      <c r="EWW1333" s="5"/>
      <c r="EWX1333" s="5"/>
      <c r="EWY1333" s="5"/>
      <c r="EWZ1333" s="5"/>
      <c r="EXA1333" s="5"/>
      <c r="EXB1333" s="5"/>
      <c r="EXC1333" s="5"/>
      <c r="EXD1333" s="5"/>
      <c r="EXE1333" s="5"/>
      <c r="EXF1333" s="5"/>
      <c r="EXG1333" s="5"/>
      <c r="EXH1333" s="5"/>
      <c r="EXI1333" s="5"/>
      <c r="EXJ1333" s="5"/>
      <c r="EXK1333" s="5"/>
      <c r="EXL1333" s="5"/>
      <c r="EXM1333" s="5"/>
      <c r="EXN1333" s="5"/>
      <c r="EXO1333" s="5"/>
      <c r="EXP1333" s="5"/>
      <c r="EXQ1333" s="5"/>
      <c r="EXR1333" s="5"/>
      <c r="EXS1333" s="5"/>
      <c r="EXT1333" s="5"/>
      <c r="EXU1333" s="5"/>
      <c r="EXV1333" s="5"/>
      <c r="EXW1333" s="5"/>
      <c r="EXX1333" s="5"/>
      <c r="EXY1333" s="5"/>
      <c r="EXZ1333" s="5"/>
      <c r="EYA1333" s="5"/>
      <c r="EYB1333" s="5"/>
      <c r="EYC1333" s="5"/>
      <c r="EYD1333" s="5"/>
      <c r="EYE1333" s="5"/>
      <c r="EYF1333" s="5"/>
      <c r="EYG1333" s="5"/>
      <c r="EYH1333" s="5"/>
      <c r="EYI1333" s="5"/>
      <c r="EYJ1333" s="5"/>
      <c r="EYK1333" s="5"/>
      <c r="EYL1333" s="5"/>
      <c r="EYM1333" s="5"/>
      <c r="EYN1333" s="5"/>
      <c r="EYO1333" s="5"/>
      <c r="EYP1333" s="5"/>
      <c r="EYQ1333" s="5"/>
      <c r="EYR1333" s="5"/>
      <c r="EYS1333" s="5"/>
      <c r="EYT1333" s="5"/>
      <c r="EYU1333" s="5"/>
      <c r="EYV1333" s="5"/>
      <c r="EYW1333" s="5"/>
      <c r="EYX1333" s="5"/>
      <c r="EYY1333" s="5"/>
      <c r="EYZ1333" s="5"/>
      <c r="EZA1333" s="5"/>
      <c r="EZB1333" s="5"/>
      <c r="EZC1333" s="5"/>
      <c r="EZD1333" s="5"/>
      <c r="EZE1333" s="5"/>
      <c r="EZF1333" s="5"/>
      <c r="EZG1333" s="5"/>
      <c r="EZH1333" s="5"/>
      <c r="EZI1333" s="5"/>
      <c r="EZJ1333" s="5"/>
      <c r="EZK1333" s="5"/>
      <c r="EZL1333" s="5"/>
      <c r="EZM1333" s="5"/>
      <c r="EZN1333" s="5"/>
      <c r="EZO1333" s="5"/>
      <c r="EZP1333" s="5"/>
      <c r="EZQ1333" s="5"/>
      <c r="EZR1333" s="5"/>
      <c r="EZS1333" s="5"/>
      <c r="EZT1333" s="5"/>
      <c r="EZU1333" s="5"/>
      <c r="EZV1333" s="5"/>
      <c r="EZW1333" s="5"/>
      <c r="EZX1333" s="5"/>
      <c r="EZY1333" s="5"/>
      <c r="EZZ1333" s="5"/>
      <c r="FAA1333" s="5"/>
      <c r="FAB1333" s="5"/>
      <c r="FAC1333" s="5"/>
      <c r="FAD1333" s="5"/>
      <c r="FAE1333" s="5"/>
      <c r="FAF1333" s="5"/>
      <c r="FAG1333" s="5"/>
      <c r="FAH1333" s="5"/>
      <c r="FAI1333" s="5"/>
      <c r="FAJ1333" s="5"/>
      <c r="FAK1333" s="5"/>
      <c r="FAL1333" s="5"/>
      <c r="FAM1333" s="5"/>
      <c r="FAN1333" s="5"/>
      <c r="FAO1333" s="5"/>
      <c r="FAP1333" s="5"/>
      <c r="FAQ1333" s="5"/>
      <c r="FAR1333" s="5"/>
      <c r="FAS1333" s="5"/>
      <c r="FAT1333" s="5"/>
      <c r="FAU1333" s="5"/>
      <c r="FAV1333" s="5"/>
      <c r="FAW1333" s="5"/>
      <c r="FAX1333" s="5"/>
      <c r="FAY1333" s="5"/>
      <c r="FAZ1333" s="5"/>
      <c r="FBA1333" s="5"/>
      <c r="FBB1333" s="5"/>
      <c r="FBC1333" s="5"/>
      <c r="FBD1333" s="5"/>
      <c r="FBE1333" s="5"/>
      <c r="FBF1333" s="5"/>
      <c r="FBG1333" s="5"/>
      <c r="FBH1333" s="5"/>
      <c r="FBI1333" s="5"/>
      <c r="FBJ1333" s="5"/>
      <c r="FBK1333" s="5"/>
      <c r="FBL1333" s="5"/>
      <c r="FBM1333" s="5"/>
      <c r="FBN1333" s="5"/>
      <c r="FBO1333" s="5"/>
      <c r="FBP1333" s="5"/>
      <c r="FBQ1333" s="5"/>
      <c r="FBR1333" s="5"/>
      <c r="FBS1333" s="5"/>
      <c r="FBT1333" s="5"/>
      <c r="FBU1333" s="5"/>
      <c r="FBV1333" s="5"/>
      <c r="FBW1333" s="5"/>
      <c r="FBX1333" s="5"/>
      <c r="FBY1333" s="5"/>
      <c r="FBZ1333" s="5"/>
      <c r="FCA1333" s="5"/>
      <c r="FCB1333" s="5"/>
      <c r="FCC1333" s="5"/>
      <c r="FCD1333" s="5"/>
      <c r="FCE1333" s="5"/>
      <c r="FCF1333" s="5"/>
      <c r="FCG1333" s="5"/>
      <c r="FCH1333" s="5"/>
      <c r="FCI1333" s="5"/>
      <c r="FCJ1333" s="5"/>
      <c r="FCK1333" s="5"/>
      <c r="FCL1333" s="5"/>
      <c r="FCM1333" s="5"/>
      <c r="FCN1333" s="5"/>
      <c r="FCO1333" s="5"/>
      <c r="FCP1333" s="5"/>
      <c r="FCQ1333" s="5"/>
      <c r="FCR1333" s="5"/>
      <c r="FCS1333" s="5"/>
      <c r="FCT1333" s="5"/>
      <c r="FCU1333" s="5"/>
      <c r="FCV1333" s="5"/>
      <c r="FCW1333" s="5"/>
      <c r="FCX1333" s="5"/>
      <c r="FCY1333" s="5"/>
      <c r="FCZ1333" s="5"/>
      <c r="FDA1333" s="5"/>
      <c r="FDB1333" s="5"/>
      <c r="FDC1333" s="5"/>
      <c r="FDD1333" s="5"/>
      <c r="FDE1333" s="5"/>
      <c r="FDF1333" s="5"/>
      <c r="FDG1333" s="5"/>
      <c r="FDH1333" s="5"/>
      <c r="FDI1333" s="5"/>
      <c r="FDJ1333" s="5"/>
      <c r="FDK1333" s="5"/>
      <c r="FDL1333" s="5"/>
      <c r="FDM1333" s="5"/>
      <c r="FDN1333" s="5"/>
      <c r="FDO1333" s="5"/>
      <c r="FDP1333" s="5"/>
      <c r="FDQ1333" s="5"/>
      <c r="FDR1333" s="5"/>
      <c r="FDS1333" s="5"/>
      <c r="FDT1333" s="5"/>
      <c r="FDU1333" s="5"/>
      <c r="FDV1333" s="5"/>
      <c r="FDW1333" s="5"/>
      <c r="FDX1333" s="5"/>
      <c r="FDY1333" s="5"/>
      <c r="FDZ1333" s="5"/>
      <c r="FEA1333" s="5"/>
      <c r="FEB1333" s="5"/>
      <c r="FEC1333" s="5"/>
      <c r="FED1333" s="5"/>
      <c r="FEE1333" s="5"/>
      <c r="FEF1333" s="5"/>
      <c r="FEG1333" s="5"/>
      <c r="FEH1333" s="5"/>
      <c r="FEI1333" s="5"/>
      <c r="FEJ1333" s="5"/>
      <c r="FEK1333" s="5"/>
      <c r="FEL1333" s="5"/>
      <c r="FEM1333" s="5"/>
      <c r="FEN1333" s="5"/>
      <c r="FEO1333" s="5"/>
      <c r="FEP1333" s="5"/>
      <c r="FEQ1333" s="5"/>
      <c r="FER1333" s="5"/>
      <c r="FES1333" s="5"/>
      <c r="FET1333" s="5"/>
      <c r="FEU1333" s="5"/>
      <c r="FEV1333" s="5"/>
      <c r="FEW1333" s="5"/>
      <c r="FEX1333" s="5"/>
      <c r="FEY1333" s="5"/>
      <c r="FEZ1333" s="5"/>
      <c r="FFA1333" s="5"/>
      <c r="FFB1333" s="5"/>
      <c r="FFC1333" s="5"/>
      <c r="FFD1333" s="5"/>
      <c r="FFE1333" s="5"/>
      <c r="FFF1333" s="5"/>
      <c r="FFG1333" s="5"/>
      <c r="FFH1333" s="5"/>
      <c r="FFI1333" s="5"/>
      <c r="FFJ1333" s="5"/>
      <c r="FFK1333" s="5"/>
      <c r="FFL1333" s="5"/>
      <c r="FFM1333" s="5"/>
      <c r="FFN1333" s="5"/>
      <c r="FFO1333" s="5"/>
      <c r="FFP1333" s="5"/>
      <c r="FFQ1333" s="5"/>
      <c r="FFR1333" s="5"/>
      <c r="FFS1333" s="5"/>
      <c r="FFT1333" s="5"/>
      <c r="FFU1333" s="5"/>
      <c r="FFV1333" s="5"/>
      <c r="FFW1333" s="5"/>
      <c r="FFX1333" s="5"/>
      <c r="FFY1333" s="5"/>
      <c r="FFZ1333" s="5"/>
      <c r="FGA1333" s="5"/>
      <c r="FGB1333" s="5"/>
      <c r="FGC1333" s="5"/>
      <c r="FGD1333" s="5"/>
      <c r="FGE1333" s="5"/>
      <c r="FGF1333" s="5"/>
      <c r="FGG1333" s="5"/>
      <c r="FGH1333" s="5"/>
      <c r="FGI1333" s="5"/>
      <c r="FGJ1333" s="5"/>
      <c r="FGK1333" s="5"/>
      <c r="FGL1333" s="5"/>
      <c r="FGM1333" s="5"/>
      <c r="FGN1333" s="5"/>
      <c r="FGO1333" s="5"/>
      <c r="FGP1333" s="5"/>
      <c r="FGQ1333" s="5"/>
      <c r="FGR1333" s="5"/>
      <c r="FGS1333" s="5"/>
      <c r="FGT1333" s="5"/>
      <c r="FGU1333" s="5"/>
      <c r="FGV1333" s="5"/>
      <c r="FGW1333" s="5"/>
      <c r="FGX1333" s="5"/>
      <c r="FGY1333" s="5"/>
      <c r="FGZ1333" s="5"/>
      <c r="FHA1333" s="5"/>
      <c r="FHB1333" s="5"/>
      <c r="FHC1333" s="5"/>
      <c r="FHD1333" s="5"/>
      <c r="FHE1333" s="5"/>
      <c r="FHF1333" s="5"/>
      <c r="FHG1333" s="5"/>
      <c r="FHH1333" s="5"/>
      <c r="FHI1333" s="5"/>
      <c r="FHJ1333" s="5"/>
      <c r="FHK1333" s="5"/>
      <c r="FHL1333" s="5"/>
      <c r="FHM1333" s="5"/>
      <c r="FHN1333" s="5"/>
      <c r="FHO1333" s="5"/>
      <c r="FHP1333" s="5"/>
      <c r="FHQ1333" s="5"/>
      <c r="FHR1333" s="5"/>
      <c r="FHS1333" s="5"/>
      <c r="FHT1333" s="5"/>
      <c r="FHU1333" s="5"/>
      <c r="FHV1333" s="5"/>
      <c r="FHW1333" s="5"/>
      <c r="FHX1333" s="5"/>
      <c r="FHY1333" s="5"/>
      <c r="FHZ1333" s="5"/>
      <c r="FIA1333" s="5"/>
      <c r="FIB1333" s="5"/>
      <c r="FIC1333" s="5"/>
      <c r="FID1333" s="5"/>
      <c r="FIE1333" s="5"/>
      <c r="FIF1333" s="5"/>
      <c r="FIG1333" s="5"/>
      <c r="FIH1333" s="5"/>
      <c r="FII1333" s="5"/>
      <c r="FIJ1333" s="5"/>
      <c r="FIK1333" s="5"/>
      <c r="FIL1333" s="5"/>
      <c r="FIM1333" s="5"/>
      <c r="FIN1333" s="5"/>
      <c r="FIO1333" s="5"/>
      <c r="FIP1333" s="5"/>
      <c r="FIQ1333" s="5"/>
      <c r="FIR1333" s="5"/>
      <c r="FIS1333" s="5"/>
      <c r="FIT1333" s="5"/>
      <c r="FIU1333" s="5"/>
      <c r="FIV1333" s="5"/>
      <c r="FIW1333" s="5"/>
      <c r="FIX1333" s="5"/>
      <c r="FIY1333" s="5"/>
      <c r="FIZ1333" s="5"/>
      <c r="FJA1333" s="5"/>
      <c r="FJB1333" s="5"/>
      <c r="FJC1333" s="5"/>
      <c r="FJD1333" s="5"/>
      <c r="FJE1333" s="5"/>
      <c r="FJF1333" s="5"/>
      <c r="FJG1333" s="5"/>
      <c r="FJH1333" s="5"/>
      <c r="FJI1333" s="5"/>
      <c r="FJJ1333" s="5"/>
      <c r="FJK1333" s="5"/>
      <c r="FJL1333" s="5"/>
      <c r="FJM1333" s="5"/>
      <c r="FJN1333" s="5"/>
      <c r="FJO1333" s="5"/>
      <c r="FJP1333" s="5"/>
      <c r="FJQ1333" s="5"/>
      <c r="FJR1333" s="5"/>
      <c r="FJS1333" s="5"/>
      <c r="FJT1333" s="5"/>
      <c r="FJU1333" s="5"/>
      <c r="FJV1333" s="5"/>
      <c r="FJW1333" s="5"/>
      <c r="FJX1333" s="5"/>
      <c r="FJY1333" s="5"/>
      <c r="FJZ1333" s="5"/>
      <c r="FKA1333" s="5"/>
      <c r="FKB1333" s="5"/>
      <c r="FKC1333" s="5"/>
      <c r="FKD1333" s="5"/>
      <c r="FKE1333" s="5"/>
      <c r="FKF1333" s="5"/>
      <c r="FKG1333" s="5"/>
      <c r="FKH1333" s="5"/>
      <c r="FKI1333" s="5"/>
      <c r="FKJ1333" s="5"/>
      <c r="FKK1333" s="5"/>
      <c r="FKL1333" s="5"/>
      <c r="FKM1333" s="5"/>
      <c r="FKN1333" s="5"/>
      <c r="FKO1333" s="5"/>
      <c r="FKP1333" s="5"/>
      <c r="FKQ1333" s="5"/>
      <c r="FKR1333" s="5"/>
      <c r="FKS1333" s="5"/>
      <c r="FKT1333" s="5"/>
      <c r="FKU1333" s="5"/>
      <c r="FKV1333" s="5"/>
      <c r="FKW1333" s="5"/>
      <c r="FKX1333" s="5"/>
      <c r="FKY1333" s="5"/>
      <c r="FKZ1333" s="5"/>
      <c r="FLA1333" s="5"/>
      <c r="FLB1333" s="5"/>
      <c r="FLC1333" s="5"/>
      <c r="FLD1333" s="5"/>
      <c r="FLE1333" s="5"/>
      <c r="FLF1333" s="5"/>
      <c r="FLG1333" s="5"/>
      <c r="FLH1333" s="5"/>
      <c r="FLI1333" s="5"/>
      <c r="FLJ1333" s="5"/>
      <c r="FLK1333" s="5"/>
      <c r="FLL1333" s="5"/>
      <c r="FLM1333" s="5"/>
      <c r="FLN1333" s="5"/>
      <c r="FLO1333" s="5"/>
      <c r="FLP1333" s="5"/>
      <c r="FLQ1333" s="5"/>
      <c r="FLR1333" s="5"/>
      <c r="FLS1333" s="5"/>
      <c r="FLT1333" s="5"/>
      <c r="FLU1333" s="5"/>
      <c r="FLV1333" s="5"/>
      <c r="FLW1333" s="5"/>
      <c r="FLX1333" s="5"/>
      <c r="FLY1333" s="5"/>
      <c r="FLZ1333" s="5"/>
      <c r="FMA1333" s="5"/>
      <c r="FMB1333" s="5"/>
      <c r="FMC1333" s="5"/>
      <c r="FMD1333" s="5"/>
      <c r="FME1333" s="5"/>
      <c r="FMF1333" s="5"/>
      <c r="FMG1333" s="5"/>
      <c r="FMH1333" s="5"/>
      <c r="FMI1333" s="5"/>
      <c r="FMJ1333" s="5"/>
      <c r="FMK1333" s="5"/>
      <c r="FML1333" s="5"/>
      <c r="FMM1333" s="5"/>
      <c r="FMN1333" s="5"/>
      <c r="FMO1333" s="5"/>
      <c r="FMP1333" s="5"/>
      <c r="FMQ1333" s="5"/>
      <c r="FMR1333" s="5"/>
      <c r="FMS1333" s="5"/>
      <c r="FMT1333" s="5"/>
      <c r="FMU1333" s="5"/>
      <c r="FMV1333" s="5"/>
      <c r="FMW1333" s="5"/>
      <c r="FMX1333" s="5"/>
      <c r="FMY1333" s="5"/>
      <c r="FMZ1333" s="5"/>
      <c r="FNA1333" s="5"/>
      <c r="FNB1333" s="5"/>
      <c r="FNC1333" s="5"/>
      <c r="FND1333" s="5"/>
      <c r="FNE1333" s="5"/>
      <c r="FNF1333" s="5"/>
      <c r="FNG1333" s="5"/>
      <c r="FNH1333" s="5"/>
      <c r="FNI1333" s="5"/>
      <c r="FNJ1333" s="5"/>
      <c r="FNK1333" s="5"/>
      <c r="FNL1333" s="5"/>
      <c r="FNM1333" s="5"/>
      <c r="FNN1333" s="5"/>
      <c r="FNO1333" s="5"/>
      <c r="FNP1333" s="5"/>
      <c r="FNQ1333" s="5"/>
      <c r="FNR1333" s="5"/>
      <c r="FNS1333" s="5"/>
      <c r="FNT1333" s="5"/>
      <c r="FNU1333" s="5"/>
      <c r="FNV1333" s="5"/>
      <c r="FNW1333" s="5"/>
      <c r="FNX1333" s="5"/>
      <c r="FNY1333" s="5"/>
      <c r="FNZ1333" s="5"/>
      <c r="FOA1333" s="5"/>
      <c r="FOB1333" s="5"/>
      <c r="FOC1333" s="5"/>
      <c r="FOD1333" s="5"/>
      <c r="FOE1333" s="5"/>
      <c r="FOF1333" s="5"/>
      <c r="FOG1333" s="5"/>
      <c r="FOH1333" s="5"/>
      <c r="FOI1333" s="5"/>
      <c r="FOJ1333" s="5"/>
      <c r="FOK1333" s="5"/>
      <c r="FOL1333" s="5"/>
      <c r="FOM1333" s="5"/>
      <c r="FON1333" s="5"/>
      <c r="FOO1333" s="5"/>
      <c r="FOP1333" s="5"/>
      <c r="FOQ1333" s="5"/>
      <c r="FOR1333" s="5"/>
      <c r="FOS1333" s="5"/>
      <c r="FOT1333" s="5"/>
      <c r="FOU1333" s="5"/>
      <c r="FOV1333" s="5"/>
      <c r="FOW1333" s="5"/>
      <c r="FOX1333" s="5"/>
      <c r="FOY1333" s="5"/>
      <c r="FOZ1333" s="5"/>
      <c r="FPA1333" s="5"/>
      <c r="FPB1333" s="5"/>
      <c r="FPC1333" s="5"/>
      <c r="FPD1333" s="5"/>
      <c r="FPE1333" s="5"/>
      <c r="FPF1333" s="5"/>
      <c r="FPG1333" s="5"/>
      <c r="FPH1333" s="5"/>
      <c r="FPI1333" s="5"/>
      <c r="FPJ1333" s="5"/>
      <c r="FPK1333" s="5"/>
      <c r="FPL1333" s="5"/>
      <c r="FPM1333" s="5"/>
      <c r="FPN1333" s="5"/>
      <c r="FPO1333" s="5"/>
      <c r="FPP1333" s="5"/>
      <c r="FPQ1333" s="5"/>
      <c r="FPR1333" s="5"/>
      <c r="FPS1333" s="5"/>
      <c r="FPT1333" s="5"/>
      <c r="FPU1333" s="5"/>
      <c r="FPV1333" s="5"/>
      <c r="FPW1333" s="5"/>
      <c r="FPX1333" s="5"/>
      <c r="FPY1333" s="5"/>
      <c r="FPZ1333" s="5"/>
      <c r="FQA1333" s="5"/>
      <c r="FQB1333" s="5"/>
      <c r="FQC1333" s="5"/>
      <c r="FQD1333" s="5"/>
      <c r="FQE1333" s="5"/>
      <c r="FQF1333" s="5"/>
      <c r="FQG1333" s="5"/>
      <c r="FQH1333" s="5"/>
      <c r="FQI1333" s="5"/>
      <c r="FQJ1333" s="5"/>
      <c r="FQK1333" s="5"/>
      <c r="FQL1333" s="5"/>
      <c r="FQM1333" s="5"/>
      <c r="FQN1333" s="5"/>
      <c r="FQO1333" s="5"/>
      <c r="FQP1333" s="5"/>
      <c r="FQQ1333" s="5"/>
      <c r="FQR1333" s="5"/>
      <c r="FQS1333" s="5"/>
      <c r="FQT1333" s="5"/>
      <c r="FQU1333" s="5"/>
      <c r="FQV1333" s="5"/>
      <c r="FQW1333" s="5"/>
      <c r="FQX1333" s="5"/>
      <c r="FQY1333" s="5"/>
      <c r="FQZ1333" s="5"/>
      <c r="FRA1333" s="5"/>
      <c r="FRB1333" s="5"/>
      <c r="FRC1333" s="5"/>
      <c r="FRD1333" s="5"/>
      <c r="FRE1333" s="5"/>
      <c r="FRF1333" s="5"/>
      <c r="FRG1333" s="5"/>
      <c r="FRH1333" s="5"/>
      <c r="FRI1333" s="5"/>
      <c r="FRJ1333" s="5"/>
      <c r="FRK1333" s="5"/>
      <c r="FRL1333" s="5"/>
      <c r="FRM1333" s="5"/>
      <c r="FRN1333" s="5"/>
      <c r="FRO1333" s="5"/>
      <c r="FRP1333" s="5"/>
      <c r="FRQ1333" s="5"/>
      <c r="FRR1333" s="5"/>
      <c r="FRS1333" s="5"/>
      <c r="FRT1333" s="5"/>
      <c r="FRU1333" s="5"/>
      <c r="FRV1333" s="5"/>
      <c r="FRW1333" s="5"/>
      <c r="FRX1333" s="5"/>
      <c r="FRY1333" s="5"/>
      <c r="FRZ1333" s="5"/>
      <c r="FSA1333" s="5"/>
      <c r="FSB1333" s="5"/>
      <c r="FSC1333" s="5"/>
      <c r="FSD1333" s="5"/>
      <c r="FSE1333" s="5"/>
      <c r="FSF1333" s="5"/>
      <c r="FSG1333" s="5"/>
      <c r="FSH1333" s="5"/>
      <c r="FSI1333" s="5"/>
      <c r="FSJ1333" s="5"/>
      <c r="FSK1333" s="5"/>
      <c r="FSL1333" s="5"/>
      <c r="FSM1333" s="5"/>
      <c r="FSN1333" s="5"/>
      <c r="FSO1333" s="5"/>
      <c r="FSP1333" s="5"/>
      <c r="FSQ1333" s="5"/>
      <c r="FSR1333" s="5"/>
      <c r="FSS1333" s="5"/>
      <c r="FST1333" s="5"/>
      <c r="FSU1333" s="5"/>
      <c r="FSV1333" s="5"/>
      <c r="FSW1333" s="5"/>
      <c r="FSX1333" s="5"/>
      <c r="FSY1333" s="5"/>
      <c r="FSZ1333" s="5"/>
      <c r="FTA1333" s="5"/>
      <c r="FTB1333" s="5"/>
      <c r="FTC1333" s="5"/>
      <c r="FTD1333" s="5"/>
      <c r="FTE1333" s="5"/>
      <c r="FTF1333" s="5"/>
      <c r="FTG1333" s="5"/>
      <c r="FTH1333" s="5"/>
      <c r="FTI1333" s="5"/>
      <c r="FTJ1333" s="5"/>
      <c r="FTK1333" s="5"/>
      <c r="FTL1333" s="5"/>
      <c r="FTM1333" s="5"/>
      <c r="FTN1333" s="5"/>
      <c r="FTO1333" s="5"/>
      <c r="FTP1333" s="5"/>
      <c r="FTQ1333" s="5"/>
      <c r="FTR1333" s="5"/>
      <c r="FTS1333" s="5"/>
      <c r="FTT1333" s="5"/>
      <c r="FTU1333" s="5"/>
      <c r="FTV1333" s="5"/>
      <c r="FTW1333" s="5"/>
      <c r="FTX1333" s="5"/>
      <c r="FTY1333" s="5"/>
      <c r="FTZ1333" s="5"/>
      <c r="FUA1333" s="5"/>
      <c r="FUB1333" s="5"/>
      <c r="FUC1333" s="5"/>
      <c r="FUD1333" s="5"/>
      <c r="FUE1333" s="5"/>
      <c r="FUF1333" s="5"/>
      <c r="FUG1333" s="5"/>
      <c r="FUH1333" s="5"/>
      <c r="FUI1333" s="5"/>
      <c r="FUJ1333" s="5"/>
      <c r="FUK1333" s="5"/>
      <c r="FUL1333" s="5"/>
      <c r="FUM1333" s="5"/>
      <c r="FUN1333" s="5"/>
      <c r="FUO1333" s="5"/>
      <c r="FUP1333" s="5"/>
      <c r="FUQ1333" s="5"/>
      <c r="FUR1333" s="5"/>
      <c r="FUS1333" s="5"/>
      <c r="FUT1333" s="5"/>
      <c r="FUU1333" s="5"/>
      <c r="FUV1333" s="5"/>
      <c r="FUW1333" s="5"/>
      <c r="FUX1333" s="5"/>
      <c r="FUY1333" s="5"/>
      <c r="FUZ1333" s="5"/>
      <c r="FVA1333" s="5"/>
      <c r="FVB1333" s="5"/>
      <c r="FVC1333" s="5"/>
      <c r="FVD1333" s="5"/>
      <c r="FVE1333" s="5"/>
      <c r="FVF1333" s="5"/>
      <c r="FVG1333" s="5"/>
      <c r="FVH1333" s="5"/>
      <c r="FVI1333" s="5"/>
      <c r="FVJ1333" s="5"/>
      <c r="FVK1333" s="5"/>
      <c r="FVL1333" s="5"/>
      <c r="FVM1333" s="5"/>
      <c r="FVN1333" s="5"/>
      <c r="FVO1333" s="5"/>
      <c r="FVP1333" s="5"/>
      <c r="FVQ1333" s="5"/>
      <c r="FVR1333" s="5"/>
      <c r="FVS1333" s="5"/>
      <c r="FVT1333" s="5"/>
      <c r="FVU1333" s="5"/>
      <c r="FVV1333" s="5"/>
      <c r="FVW1333" s="5"/>
      <c r="FVX1333" s="5"/>
      <c r="FVY1333" s="5"/>
      <c r="FVZ1333" s="5"/>
      <c r="FWA1333" s="5"/>
      <c r="FWB1333" s="5"/>
      <c r="FWC1333" s="5"/>
      <c r="FWD1333" s="5"/>
      <c r="FWE1333" s="5"/>
      <c r="FWF1333" s="5"/>
      <c r="FWG1333" s="5"/>
      <c r="FWH1333" s="5"/>
      <c r="FWI1333" s="5"/>
      <c r="FWJ1333" s="5"/>
      <c r="FWK1333" s="5"/>
      <c r="FWL1333" s="5"/>
      <c r="FWM1333" s="5"/>
      <c r="FWN1333" s="5"/>
      <c r="FWO1333" s="5"/>
      <c r="FWP1333" s="5"/>
      <c r="FWQ1333" s="5"/>
      <c r="FWR1333" s="5"/>
      <c r="FWS1333" s="5"/>
      <c r="FWT1333" s="5"/>
      <c r="FWU1333" s="5"/>
      <c r="FWV1333" s="5"/>
      <c r="FWW1333" s="5"/>
      <c r="FWX1333" s="5"/>
      <c r="FWY1333" s="5"/>
      <c r="FWZ1333" s="5"/>
      <c r="FXA1333" s="5"/>
      <c r="FXB1333" s="5"/>
      <c r="FXC1333" s="5"/>
      <c r="FXD1333" s="5"/>
      <c r="FXE1333" s="5"/>
      <c r="FXF1333" s="5"/>
      <c r="FXG1333" s="5"/>
      <c r="FXH1333" s="5"/>
      <c r="FXI1333" s="5"/>
      <c r="FXJ1333" s="5"/>
      <c r="FXK1333" s="5"/>
      <c r="FXL1333" s="5"/>
      <c r="FXM1333" s="5"/>
      <c r="FXN1333" s="5"/>
      <c r="FXO1333" s="5"/>
      <c r="FXP1333" s="5"/>
      <c r="FXQ1333" s="5"/>
      <c r="FXR1333" s="5"/>
      <c r="FXS1333" s="5"/>
      <c r="FXT1333" s="5"/>
      <c r="FXU1333" s="5"/>
      <c r="FXV1333" s="5"/>
      <c r="FXW1333" s="5"/>
      <c r="FXX1333" s="5"/>
      <c r="FXY1333" s="5"/>
      <c r="FXZ1333" s="5"/>
      <c r="FYA1333" s="5"/>
      <c r="FYB1333" s="5"/>
      <c r="FYC1333" s="5"/>
      <c r="FYD1333" s="5"/>
      <c r="FYE1333" s="5"/>
      <c r="FYF1333" s="5"/>
      <c r="FYG1333" s="5"/>
      <c r="FYH1333" s="5"/>
      <c r="FYI1333" s="5"/>
      <c r="FYJ1333" s="5"/>
      <c r="FYK1333" s="5"/>
      <c r="FYL1333" s="5"/>
      <c r="FYM1333" s="5"/>
      <c r="FYN1333" s="5"/>
      <c r="FYO1333" s="5"/>
      <c r="FYP1333" s="5"/>
      <c r="FYQ1333" s="5"/>
      <c r="FYR1333" s="5"/>
      <c r="FYS1333" s="5"/>
      <c r="FYT1333" s="5"/>
      <c r="FYU1333" s="5"/>
      <c r="FYV1333" s="5"/>
      <c r="FYW1333" s="5"/>
      <c r="FYX1333" s="5"/>
      <c r="FYY1333" s="5"/>
      <c r="FYZ1333" s="5"/>
      <c r="FZA1333" s="5"/>
      <c r="FZB1333" s="5"/>
      <c r="FZC1333" s="5"/>
      <c r="FZD1333" s="5"/>
      <c r="FZE1333" s="5"/>
      <c r="FZF1333" s="5"/>
      <c r="FZG1333" s="5"/>
      <c r="FZH1333" s="5"/>
      <c r="FZI1333" s="5"/>
      <c r="FZJ1333" s="5"/>
      <c r="FZK1333" s="5"/>
      <c r="FZL1333" s="5"/>
      <c r="FZM1333" s="5"/>
      <c r="FZN1333" s="5"/>
      <c r="FZO1333" s="5"/>
      <c r="FZP1333" s="5"/>
      <c r="FZQ1333" s="5"/>
      <c r="FZR1333" s="5"/>
      <c r="FZS1333" s="5"/>
      <c r="FZT1333" s="5"/>
      <c r="FZU1333" s="5"/>
      <c r="FZV1333" s="5"/>
      <c r="FZW1333" s="5"/>
      <c r="FZX1333" s="5"/>
      <c r="FZY1333" s="5"/>
      <c r="FZZ1333" s="5"/>
      <c r="GAA1333" s="5"/>
      <c r="GAB1333" s="5"/>
      <c r="GAC1333" s="5"/>
      <c r="GAD1333" s="5"/>
      <c r="GAE1333" s="5"/>
      <c r="GAF1333" s="5"/>
      <c r="GAG1333" s="5"/>
      <c r="GAH1333" s="5"/>
      <c r="GAI1333" s="5"/>
      <c r="GAJ1333" s="5"/>
      <c r="GAK1333" s="5"/>
      <c r="GAL1333" s="5"/>
      <c r="GAM1333" s="5"/>
      <c r="GAN1333" s="5"/>
      <c r="GAO1333" s="5"/>
      <c r="GAP1333" s="5"/>
      <c r="GAQ1333" s="5"/>
      <c r="GAR1333" s="5"/>
      <c r="GAS1333" s="5"/>
      <c r="GAT1333" s="5"/>
      <c r="GAU1333" s="5"/>
      <c r="GAV1333" s="5"/>
      <c r="GAW1333" s="5"/>
      <c r="GAX1333" s="5"/>
      <c r="GAY1333" s="5"/>
      <c r="GAZ1333" s="5"/>
      <c r="GBA1333" s="5"/>
      <c r="GBB1333" s="5"/>
      <c r="GBC1333" s="5"/>
      <c r="GBD1333" s="5"/>
      <c r="GBE1333" s="5"/>
      <c r="GBF1333" s="5"/>
      <c r="GBG1333" s="5"/>
      <c r="GBH1333" s="5"/>
      <c r="GBI1333" s="5"/>
      <c r="GBJ1333" s="5"/>
      <c r="GBK1333" s="5"/>
      <c r="GBL1333" s="5"/>
      <c r="GBM1333" s="5"/>
      <c r="GBN1333" s="5"/>
      <c r="GBO1333" s="5"/>
      <c r="GBP1333" s="5"/>
      <c r="GBQ1333" s="5"/>
      <c r="GBR1333" s="5"/>
      <c r="GBS1333" s="5"/>
      <c r="GBT1333" s="5"/>
      <c r="GBU1333" s="5"/>
      <c r="GBV1333" s="5"/>
      <c r="GBW1333" s="5"/>
      <c r="GBX1333" s="5"/>
      <c r="GBY1333" s="5"/>
      <c r="GBZ1333" s="5"/>
      <c r="GCA1333" s="5"/>
      <c r="GCB1333" s="5"/>
      <c r="GCC1333" s="5"/>
      <c r="GCD1333" s="5"/>
      <c r="GCE1333" s="5"/>
      <c r="GCF1333" s="5"/>
      <c r="GCG1333" s="5"/>
      <c r="GCH1333" s="5"/>
      <c r="GCI1333" s="5"/>
      <c r="GCJ1333" s="5"/>
      <c r="GCK1333" s="5"/>
      <c r="GCL1333" s="5"/>
      <c r="GCM1333" s="5"/>
      <c r="GCN1333" s="5"/>
      <c r="GCO1333" s="5"/>
      <c r="GCP1333" s="5"/>
      <c r="GCQ1333" s="5"/>
      <c r="GCR1333" s="5"/>
      <c r="GCS1333" s="5"/>
      <c r="GCT1333" s="5"/>
      <c r="GCU1333" s="5"/>
      <c r="GCV1333" s="5"/>
      <c r="GCW1333" s="5"/>
      <c r="GCX1333" s="5"/>
      <c r="GCY1333" s="5"/>
      <c r="GCZ1333" s="5"/>
      <c r="GDA1333" s="5"/>
      <c r="GDB1333" s="5"/>
      <c r="GDC1333" s="5"/>
      <c r="GDD1333" s="5"/>
      <c r="GDE1333" s="5"/>
      <c r="GDF1333" s="5"/>
      <c r="GDG1333" s="5"/>
      <c r="GDH1333" s="5"/>
      <c r="GDI1333" s="5"/>
      <c r="GDJ1333" s="5"/>
      <c r="GDK1333" s="5"/>
      <c r="GDL1333" s="5"/>
      <c r="GDM1333" s="5"/>
      <c r="GDN1333" s="5"/>
      <c r="GDO1333" s="5"/>
      <c r="GDP1333" s="5"/>
      <c r="GDQ1333" s="5"/>
      <c r="GDR1333" s="5"/>
      <c r="GDS1333" s="5"/>
      <c r="GDT1333" s="5"/>
      <c r="GDU1333" s="5"/>
      <c r="GDV1333" s="5"/>
      <c r="GDW1333" s="5"/>
      <c r="GDX1333" s="5"/>
      <c r="GDY1333" s="5"/>
      <c r="GDZ1333" s="5"/>
      <c r="GEA1333" s="5"/>
      <c r="GEB1333" s="5"/>
      <c r="GEC1333" s="5"/>
      <c r="GED1333" s="5"/>
      <c r="GEE1333" s="5"/>
      <c r="GEF1333" s="5"/>
      <c r="GEG1333" s="5"/>
      <c r="GEH1333" s="5"/>
      <c r="GEI1333" s="5"/>
      <c r="GEJ1333" s="5"/>
      <c r="GEK1333" s="5"/>
      <c r="GEL1333" s="5"/>
      <c r="GEM1333" s="5"/>
      <c r="GEN1333" s="5"/>
      <c r="GEO1333" s="5"/>
      <c r="GEP1333" s="5"/>
      <c r="GEQ1333" s="5"/>
      <c r="GER1333" s="5"/>
      <c r="GES1333" s="5"/>
      <c r="GET1333" s="5"/>
      <c r="GEU1333" s="5"/>
      <c r="GEV1333" s="5"/>
      <c r="GEW1333" s="5"/>
      <c r="GEX1333" s="5"/>
      <c r="GEY1333" s="5"/>
      <c r="GEZ1333" s="5"/>
      <c r="GFA1333" s="5"/>
      <c r="GFB1333" s="5"/>
      <c r="GFC1333" s="5"/>
      <c r="GFD1333" s="5"/>
      <c r="GFE1333" s="5"/>
      <c r="GFF1333" s="5"/>
      <c r="GFG1333" s="5"/>
      <c r="GFH1333" s="5"/>
      <c r="GFI1333" s="5"/>
      <c r="GFJ1333" s="5"/>
      <c r="GFK1333" s="5"/>
      <c r="GFL1333" s="5"/>
      <c r="GFM1333" s="5"/>
      <c r="GFN1333" s="5"/>
      <c r="GFO1333" s="5"/>
      <c r="GFP1333" s="5"/>
      <c r="GFQ1333" s="5"/>
      <c r="GFR1333" s="5"/>
      <c r="GFS1333" s="5"/>
      <c r="GFT1333" s="5"/>
      <c r="GFU1333" s="5"/>
      <c r="GFV1333" s="5"/>
      <c r="GFW1333" s="5"/>
      <c r="GFX1333" s="5"/>
      <c r="GFY1333" s="5"/>
      <c r="GFZ1333" s="5"/>
      <c r="GGA1333" s="5"/>
      <c r="GGB1333" s="5"/>
      <c r="GGC1333" s="5"/>
      <c r="GGD1333" s="5"/>
      <c r="GGE1333" s="5"/>
      <c r="GGF1333" s="5"/>
      <c r="GGG1333" s="5"/>
      <c r="GGH1333" s="5"/>
      <c r="GGI1333" s="5"/>
      <c r="GGJ1333" s="5"/>
      <c r="GGK1333" s="5"/>
      <c r="GGL1333" s="5"/>
      <c r="GGM1333" s="5"/>
      <c r="GGN1333" s="5"/>
      <c r="GGO1333" s="5"/>
      <c r="GGP1333" s="5"/>
      <c r="GGQ1333" s="5"/>
      <c r="GGR1333" s="5"/>
      <c r="GGS1333" s="5"/>
      <c r="GGT1333" s="5"/>
      <c r="GGU1333" s="5"/>
      <c r="GGV1333" s="5"/>
      <c r="GGW1333" s="5"/>
      <c r="GGX1333" s="5"/>
      <c r="GGY1333" s="5"/>
      <c r="GGZ1333" s="5"/>
      <c r="GHA1333" s="5"/>
      <c r="GHB1333" s="5"/>
      <c r="GHC1333" s="5"/>
      <c r="GHD1333" s="5"/>
      <c r="GHE1333" s="5"/>
      <c r="GHF1333" s="5"/>
      <c r="GHG1333" s="5"/>
      <c r="GHH1333" s="5"/>
      <c r="GHI1333" s="5"/>
      <c r="GHJ1333" s="5"/>
      <c r="GHK1333" s="5"/>
      <c r="GHL1333" s="5"/>
      <c r="GHM1333" s="5"/>
      <c r="GHN1333" s="5"/>
      <c r="GHO1333" s="5"/>
      <c r="GHP1333" s="5"/>
      <c r="GHQ1333" s="5"/>
      <c r="GHR1333" s="5"/>
      <c r="GHS1333" s="5"/>
      <c r="GHT1333" s="5"/>
      <c r="GHU1333" s="5"/>
      <c r="GHV1333" s="5"/>
      <c r="GHW1333" s="5"/>
      <c r="GHX1333" s="5"/>
      <c r="GHY1333" s="5"/>
      <c r="GHZ1333" s="5"/>
      <c r="GIA1333" s="5"/>
      <c r="GIB1333" s="5"/>
      <c r="GIC1333" s="5"/>
      <c r="GID1333" s="5"/>
      <c r="GIE1333" s="5"/>
      <c r="GIF1333" s="5"/>
      <c r="GIG1333" s="5"/>
      <c r="GIH1333" s="5"/>
      <c r="GII1333" s="5"/>
      <c r="GIJ1333" s="5"/>
      <c r="GIK1333" s="5"/>
      <c r="GIL1333" s="5"/>
      <c r="GIM1333" s="5"/>
      <c r="GIN1333" s="5"/>
      <c r="GIO1333" s="5"/>
      <c r="GIP1333" s="5"/>
      <c r="GIQ1333" s="5"/>
      <c r="GIR1333" s="5"/>
      <c r="GIS1333" s="5"/>
      <c r="GIT1333" s="5"/>
      <c r="GIU1333" s="5"/>
      <c r="GIV1333" s="5"/>
      <c r="GIW1333" s="5"/>
      <c r="GIX1333" s="5"/>
      <c r="GIY1333" s="5"/>
      <c r="GIZ1333" s="5"/>
      <c r="GJA1333" s="5"/>
      <c r="GJB1333" s="5"/>
      <c r="GJC1333" s="5"/>
      <c r="GJD1333" s="5"/>
      <c r="GJE1333" s="5"/>
      <c r="GJF1333" s="5"/>
      <c r="GJG1333" s="5"/>
      <c r="GJH1333" s="5"/>
      <c r="GJI1333" s="5"/>
      <c r="GJJ1333" s="5"/>
      <c r="GJK1333" s="5"/>
      <c r="GJL1333" s="5"/>
      <c r="GJM1333" s="5"/>
      <c r="GJN1333" s="5"/>
      <c r="GJO1333" s="5"/>
      <c r="GJP1333" s="5"/>
      <c r="GJQ1333" s="5"/>
      <c r="GJR1333" s="5"/>
      <c r="GJS1333" s="5"/>
      <c r="GJT1333" s="5"/>
      <c r="GJU1333" s="5"/>
      <c r="GJV1333" s="5"/>
      <c r="GJW1333" s="5"/>
      <c r="GJX1333" s="5"/>
      <c r="GJY1333" s="5"/>
      <c r="GJZ1333" s="5"/>
      <c r="GKA1333" s="5"/>
      <c r="GKB1333" s="5"/>
      <c r="GKC1333" s="5"/>
      <c r="GKD1333" s="5"/>
      <c r="GKE1333" s="5"/>
      <c r="GKF1333" s="5"/>
      <c r="GKG1333" s="5"/>
      <c r="GKH1333" s="5"/>
      <c r="GKI1333" s="5"/>
      <c r="GKJ1333" s="5"/>
      <c r="GKK1333" s="5"/>
      <c r="GKL1333" s="5"/>
      <c r="GKM1333" s="5"/>
      <c r="GKN1333" s="5"/>
      <c r="GKO1333" s="5"/>
      <c r="GKP1333" s="5"/>
      <c r="GKQ1333" s="5"/>
      <c r="GKR1333" s="5"/>
      <c r="GKS1333" s="5"/>
      <c r="GKT1333" s="5"/>
      <c r="GKU1333" s="5"/>
      <c r="GKV1333" s="5"/>
      <c r="GKW1333" s="5"/>
      <c r="GKX1333" s="5"/>
      <c r="GKY1333" s="5"/>
      <c r="GKZ1333" s="5"/>
      <c r="GLA1333" s="5"/>
      <c r="GLB1333" s="5"/>
      <c r="GLC1333" s="5"/>
      <c r="GLD1333" s="5"/>
      <c r="GLE1333" s="5"/>
      <c r="GLF1333" s="5"/>
      <c r="GLG1333" s="5"/>
      <c r="GLH1333" s="5"/>
      <c r="GLI1333" s="5"/>
      <c r="GLJ1333" s="5"/>
      <c r="GLK1333" s="5"/>
      <c r="GLL1333" s="5"/>
      <c r="GLM1333" s="5"/>
      <c r="GLN1333" s="5"/>
      <c r="GLO1333" s="5"/>
      <c r="GLP1333" s="5"/>
      <c r="GLQ1333" s="5"/>
      <c r="GLR1333" s="5"/>
      <c r="GLS1333" s="5"/>
      <c r="GLT1333" s="5"/>
      <c r="GLU1333" s="5"/>
      <c r="GLV1333" s="5"/>
      <c r="GLW1333" s="5"/>
      <c r="GLX1333" s="5"/>
      <c r="GLY1333" s="5"/>
      <c r="GLZ1333" s="5"/>
      <c r="GMA1333" s="5"/>
      <c r="GMB1333" s="5"/>
      <c r="GMC1333" s="5"/>
      <c r="GMD1333" s="5"/>
      <c r="GME1333" s="5"/>
      <c r="GMF1333" s="5"/>
      <c r="GMG1333" s="5"/>
      <c r="GMH1333" s="5"/>
      <c r="GMI1333" s="5"/>
      <c r="GMJ1333" s="5"/>
      <c r="GMK1333" s="5"/>
      <c r="GML1333" s="5"/>
      <c r="GMM1333" s="5"/>
      <c r="GMN1333" s="5"/>
      <c r="GMO1333" s="5"/>
      <c r="GMP1333" s="5"/>
      <c r="GMQ1333" s="5"/>
      <c r="GMR1333" s="5"/>
      <c r="GMS1333" s="5"/>
      <c r="GMT1333" s="5"/>
      <c r="GMU1333" s="5"/>
      <c r="GMV1333" s="5"/>
      <c r="GMW1333" s="5"/>
      <c r="GMX1333" s="5"/>
      <c r="GMY1333" s="5"/>
      <c r="GMZ1333" s="5"/>
      <c r="GNA1333" s="5"/>
      <c r="GNB1333" s="5"/>
      <c r="GNC1333" s="5"/>
      <c r="GND1333" s="5"/>
      <c r="GNE1333" s="5"/>
      <c r="GNF1333" s="5"/>
      <c r="GNG1333" s="5"/>
      <c r="GNH1333" s="5"/>
      <c r="GNI1333" s="5"/>
      <c r="GNJ1333" s="5"/>
      <c r="GNK1333" s="5"/>
      <c r="GNL1333" s="5"/>
      <c r="GNM1333" s="5"/>
      <c r="GNN1333" s="5"/>
      <c r="GNO1333" s="5"/>
      <c r="GNP1333" s="5"/>
      <c r="GNQ1333" s="5"/>
      <c r="GNR1333" s="5"/>
      <c r="GNS1333" s="5"/>
      <c r="GNT1333" s="5"/>
      <c r="GNU1333" s="5"/>
      <c r="GNV1333" s="5"/>
      <c r="GNW1333" s="5"/>
      <c r="GNX1333" s="5"/>
      <c r="GNY1333" s="5"/>
      <c r="GNZ1333" s="5"/>
      <c r="GOA1333" s="5"/>
      <c r="GOB1333" s="5"/>
      <c r="GOC1333" s="5"/>
      <c r="GOD1333" s="5"/>
      <c r="GOE1333" s="5"/>
      <c r="GOF1333" s="5"/>
      <c r="GOG1333" s="5"/>
      <c r="GOH1333" s="5"/>
      <c r="GOI1333" s="5"/>
      <c r="GOJ1333" s="5"/>
      <c r="GOK1333" s="5"/>
      <c r="GOL1333" s="5"/>
      <c r="GOM1333" s="5"/>
      <c r="GON1333" s="5"/>
      <c r="GOO1333" s="5"/>
      <c r="GOP1333" s="5"/>
      <c r="GOQ1333" s="5"/>
      <c r="GOR1333" s="5"/>
      <c r="GOS1333" s="5"/>
      <c r="GOT1333" s="5"/>
      <c r="GOU1333" s="5"/>
      <c r="GOV1333" s="5"/>
      <c r="GOW1333" s="5"/>
      <c r="GOX1333" s="5"/>
      <c r="GOY1333" s="5"/>
      <c r="GOZ1333" s="5"/>
      <c r="GPA1333" s="5"/>
      <c r="GPB1333" s="5"/>
      <c r="GPC1333" s="5"/>
      <c r="GPD1333" s="5"/>
      <c r="GPE1333" s="5"/>
      <c r="GPF1333" s="5"/>
      <c r="GPG1333" s="5"/>
      <c r="GPH1333" s="5"/>
      <c r="GPI1333" s="5"/>
      <c r="GPJ1333" s="5"/>
      <c r="GPK1333" s="5"/>
      <c r="GPL1333" s="5"/>
      <c r="GPM1333" s="5"/>
      <c r="GPN1333" s="5"/>
      <c r="GPO1333" s="5"/>
      <c r="GPP1333" s="5"/>
      <c r="GPQ1333" s="5"/>
      <c r="GPR1333" s="5"/>
      <c r="GPS1333" s="5"/>
      <c r="GPT1333" s="5"/>
      <c r="GPU1333" s="5"/>
      <c r="GPV1333" s="5"/>
      <c r="GPW1333" s="5"/>
      <c r="GPX1333" s="5"/>
      <c r="GPY1333" s="5"/>
      <c r="GPZ1333" s="5"/>
      <c r="GQA1333" s="5"/>
      <c r="GQB1333" s="5"/>
      <c r="GQC1333" s="5"/>
      <c r="GQD1333" s="5"/>
      <c r="GQE1333" s="5"/>
      <c r="GQF1333" s="5"/>
      <c r="GQG1333" s="5"/>
      <c r="GQH1333" s="5"/>
      <c r="GQI1333" s="5"/>
      <c r="GQJ1333" s="5"/>
      <c r="GQK1333" s="5"/>
      <c r="GQL1333" s="5"/>
      <c r="GQM1333" s="5"/>
      <c r="GQN1333" s="5"/>
      <c r="GQO1333" s="5"/>
      <c r="GQP1333" s="5"/>
      <c r="GQQ1333" s="5"/>
      <c r="GQR1333" s="5"/>
      <c r="GQS1333" s="5"/>
      <c r="GQT1333" s="5"/>
      <c r="GQU1333" s="5"/>
      <c r="GQV1333" s="5"/>
      <c r="GQW1333" s="5"/>
      <c r="GQX1333" s="5"/>
      <c r="GQY1333" s="5"/>
      <c r="GQZ1333" s="5"/>
      <c r="GRA1333" s="5"/>
      <c r="GRB1333" s="5"/>
      <c r="GRC1333" s="5"/>
      <c r="GRD1333" s="5"/>
      <c r="GRE1333" s="5"/>
      <c r="GRF1333" s="5"/>
      <c r="GRG1333" s="5"/>
      <c r="GRH1333" s="5"/>
      <c r="GRI1333" s="5"/>
      <c r="GRJ1333" s="5"/>
      <c r="GRK1333" s="5"/>
      <c r="GRL1333" s="5"/>
      <c r="GRM1333" s="5"/>
      <c r="GRN1333" s="5"/>
      <c r="GRO1333" s="5"/>
      <c r="GRP1333" s="5"/>
      <c r="GRQ1333" s="5"/>
      <c r="GRR1333" s="5"/>
      <c r="GRS1333" s="5"/>
      <c r="GRT1333" s="5"/>
      <c r="GRU1333" s="5"/>
      <c r="GRV1333" s="5"/>
      <c r="GRW1333" s="5"/>
      <c r="GRX1333" s="5"/>
      <c r="GRY1333" s="5"/>
      <c r="GRZ1333" s="5"/>
      <c r="GSA1333" s="5"/>
      <c r="GSB1333" s="5"/>
      <c r="GSC1333" s="5"/>
      <c r="GSD1333" s="5"/>
      <c r="GSE1333" s="5"/>
      <c r="GSF1333" s="5"/>
      <c r="GSG1333" s="5"/>
      <c r="GSH1333" s="5"/>
      <c r="GSI1333" s="5"/>
      <c r="GSJ1333" s="5"/>
      <c r="GSK1333" s="5"/>
      <c r="GSL1333" s="5"/>
      <c r="GSM1333" s="5"/>
      <c r="GSN1333" s="5"/>
      <c r="GSO1333" s="5"/>
      <c r="GSP1333" s="5"/>
      <c r="GSQ1333" s="5"/>
      <c r="GSR1333" s="5"/>
      <c r="GSS1333" s="5"/>
      <c r="GST1333" s="5"/>
      <c r="GSU1333" s="5"/>
      <c r="GSV1333" s="5"/>
      <c r="GSW1333" s="5"/>
      <c r="GSX1333" s="5"/>
      <c r="GSY1333" s="5"/>
      <c r="GSZ1333" s="5"/>
      <c r="GTA1333" s="5"/>
      <c r="GTB1333" s="5"/>
      <c r="GTC1333" s="5"/>
      <c r="GTD1333" s="5"/>
      <c r="GTE1333" s="5"/>
      <c r="GTF1333" s="5"/>
      <c r="GTG1333" s="5"/>
      <c r="GTH1333" s="5"/>
      <c r="GTI1333" s="5"/>
      <c r="GTJ1333" s="5"/>
      <c r="GTK1333" s="5"/>
      <c r="GTL1333" s="5"/>
      <c r="GTM1333" s="5"/>
      <c r="GTN1333" s="5"/>
      <c r="GTO1333" s="5"/>
      <c r="GTP1333" s="5"/>
      <c r="GTQ1333" s="5"/>
      <c r="GTR1333" s="5"/>
      <c r="GTS1333" s="5"/>
      <c r="GTT1333" s="5"/>
      <c r="GTU1333" s="5"/>
      <c r="GTV1333" s="5"/>
      <c r="GTW1333" s="5"/>
      <c r="GTX1333" s="5"/>
      <c r="GTY1333" s="5"/>
      <c r="GTZ1333" s="5"/>
      <c r="GUA1333" s="5"/>
      <c r="GUB1333" s="5"/>
      <c r="GUC1333" s="5"/>
      <c r="GUD1333" s="5"/>
      <c r="GUE1333" s="5"/>
      <c r="GUF1333" s="5"/>
      <c r="GUG1333" s="5"/>
      <c r="GUH1333" s="5"/>
      <c r="GUI1333" s="5"/>
      <c r="GUJ1333" s="5"/>
      <c r="GUK1333" s="5"/>
      <c r="GUL1333" s="5"/>
      <c r="GUM1333" s="5"/>
      <c r="GUN1333" s="5"/>
      <c r="GUO1333" s="5"/>
      <c r="GUP1333" s="5"/>
      <c r="GUQ1333" s="5"/>
      <c r="GUR1333" s="5"/>
      <c r="GUS1333" s="5"/>
      <c r="GUT1333" s="5"/>
      <c r="GUU1333" s="5"/>
      <c r="GUV1333" s="5"/>
      <c r="GUW1333" s="5"/>
      <c r="GUX1333" s="5"/>
      <c r="GUY1333" s="5"/>
      <c r="GUZ1333" s="5"/>
      <c r="GVA1333" s="5"/>
      <c r="GVB1333" s="5"/>
      <c r="GVC1333" s="5"/>
      <c r="GVD1333" s="5"/>
      <c r="GVE1333" s="5"/>
      <c r="GVF1333" s="5"/>
      <c r="GVG1333" s="5"/>
      <c r="GVH1333" s="5"/>
      <c r="GVI1333" s="5"/>
      <c r="GVJ1333" s="5"/>
      <c r="GVK1333" s="5"/>
      <c r="GVL1333" s="5"/>
      <c r="GVM1333" s="5"/>
      <c r="GVN1333" s="5"/>
      <c r="GVO1333" s="5"/>
      <c r="GVP1333" s="5"/>
      <c r="GVQ1333" s="5"/>
      <c r="GVR1333" s="5"/>
      <c r="GVS1333" s="5"/>
      <c r="GVT1333" s="5"/>
      <c r="GVU1333" s="5"/>
      <c r="GVV1333" s="5"/>
      <c r="GVW1333" s="5"/>
      <c r="GVX1333" s="5"/>
      <c r="GVY1333" s="5"/>
      <c r="GVZ1333" s="5"/>
      <c r="GWA1333" s="5"/>
      <c r="GWB1333" s="5"/>
      <c r="GWC1333" s="5"/>
      <c r="GWD1333" s="5"/>
      <c r="GWE1333" s="5"/>
      <c r="GWF1333" s="5"/>
      <c r="GWG1333" s="5"/>
      <c r="GWH1333" s="5"/>
      <c r="GWI1333" s="5"/>
      <c r="GWJ1333" s="5"/>
      <c r="GWK1333" s="5"/>
      <c r="GWL1333" s="5"/>
      <c r="GWM1333" s="5"/>
      <c r="GWN1333" s="5"/>
      <c r="GWO1333" s="5"/>
      <c r="GWP1333" s="5"/>
      <c r="GWQ1333" s="5"/>
      <c r="GWR1333" s="5"/>
      <c r="GWS1333" s="5"/>
      <c r="GWT1333" s="5"/>
      <c r="GWU1333" s="5"/>
      <c r="GWV1333" s="5"/>
      <c r="GWW1333" s="5"/>
      <c r="GWX1333" s="5"/>
      <c r="GWY1333" s="5"/>
      <c r="GWZ1333" s="5"/>
      <c r="GXA1333" s="5"/>
      <c r="GXB1333" s="5"/>
      <c r="GXC1333" s="5"/>
      <c r="GXD1333" s="5"/>
      <c r="GXE1333" s="5"/>
      <c r="GXF1333" s="5"/>
      <c r="GXG1333" s="5"/>
      <c r="GXH1333" s="5"/>
      <c r="GXI1333" s="5"/>
      <c r="GXJ1333" s="5"/>
      <c r="GXK1333" s="5"/>
      <c r="GXL1333" s="5"/>
      <c r="GXM1333" s="5"/>
      <c r="GXN1333" s="5"/>
      <c r="GXO1333" s="5"/>
      <c r="GXP1333" s="5"/>
      <c r="GXQ1333" s="5"/>
      <c r="GXR1333" s="5"/>
      <c r="GXS1333" s="5"/>
      <c r="GXT1333" s="5"/>
      <c r="GXU1333" s="5"/>
      <c r="GXV1333" s="5"/>
      <c r="GXW1333" s="5"/>
      <c r="GXX1333" s="5"/>
      <c r="GXY1333" s="5"/>
      <c r="GXZ1333" s="5"/>
      <c r="GYA1333" s="5"/>
      <c r="GYB1333" s="5"/>
      <c r="GYC1333" s="5"/>
      <c r="GYD1333" s="5"/>
      <c r="GYE1333" s="5"/>
      <c r="GYF1333" s="5"/>
      <c r="GYG1333" s="5"/>
      <c r="GYH1333" s="5"/>
      <c r="GYI1333" s="5"/>
      <c r="GYJ1333" s="5"/>
      <c r="GYK1333" s="5"/>
      <c r="GYL1333" s="5"/>
      <c r="GYM1333" s="5"/>
      <c r="GYN1333" s="5"/>
      <c r="GYO1333" s="5"/>
      <c r="GYP1333" s="5"/>
      <c r="GYQ1333" s="5"/>
      <c r="GYR1333" s="5"/>
      <c r="GYS1333" s="5"/>
      <c r="GYT1333" s="5"/>
      <c r="GYU1333" s="5"/>
      <c r="GYV1333" s="5"/>
      <c r="GYW1333" s="5"/>
      <c r="GYX1333" s="5"/>
      <c r="GYY1333" s="5"/>
      <c r="GYZ1333" s="5"/>
      <c r="GZA1333" s="5"/>
      <c r="GZB1333" s="5"/>
      <c r="GZC1333" s="5"/>
      <c r="GZD1333" s="5"/>
      <c r="GZE1333" s="5"/>
      <c r="GZF1333" s="5"/>
      <c r="GZG1333" s="5"/>
      <c r="GZH1333" s="5"/>
      <c r="GZI1333" s="5"/>
      <c r="GZJ1333" s="5"/>
      <c r="GZK1333" s="5"/>
      <c r="GZL1333" s="5"/>
      <c r="GZM1333" s="5"/>
      <c r="GZN1333" s="5"/>
      <c r="GZO1333" s="5"/>
      <c r="GZP1333" s="5"/>
      <c r="GZQ1333" s="5"/>
      <c r="GZR1333" s="5"/>
      <c r="GZS1333" s="5"/>
      <c r="GZT1333" s="5"/>
      <c r="GZU1333" s="5"/>
      <c r="GZV1333" s="5"/>
      <c r="GZW1333" s="5"/>
      <c r="GZX1333" s="5"/>
      <c r="GZY1333" s="5"/>
      <c r="GZZ1333" s="5"/>
      <c r="HAA1333" s="5"/>
      <c r="HAB1333" s="5"/>
      <c r="HAC1333" s="5"/>
      <c r="HAD1333" s="5"/>
      <c r="HAE1333" s="5"/>
      <c r="HAF1333" s="5"/>
      <c r="HAG1333" s="5"/>
      <c r="HAH1333" s="5"/>
      <c r="HAI1333" s="5"/>
      <c r="HAJ1333" s="5"/>
      <c r="HAK1333" s="5"/>
      <c r="HAL1333" s="5"/>
      <c r="HAM1333" s="5"/>
      <c r="HAN1333" s="5"/>
      <c r="HAO1333" s="5"/>
      <c r="HAP1333" s="5"/>
      <c r="HAQ1333" s="5"/>
      <c r="HAR1333" s="5"/>
      <c r="HAS1333" s="5"/>
      <c r="HAT1333" s="5"/>
      <c r="HAU1333" s="5"/>
      <c r="HAV1333" s="5"/>
      <c r="HAW1333" s="5"/>
      <c r="HAX1333" s="5"/>
      <c r="HAY1333" s="5"/>
      <c r="HAZ1333" s="5"/>
      <c r="HBA1333" s="5"/>
      <c r="HBB1333" s="5"/>
      <c r="HBC1333" s="5"/>
      <c r="HBD1333" s="5"/>
      <c r="HBE1333" s="5"/>
      <c r="HBF1333" s="5"/>
      <c r="HBG1333" s="5"/>
      <c r="HBH1333" s="5"/>
      <c r="HBI1333" s="5"/>
      <c r="HBJ1333" s="5"/>
      <c r="HBK1333" s="5"/>
      <c r="HBL1333" s="5"/>
      <c r="HBM1333" s="5"/>
      <c r="HBN1333" s="5"/>
      <c r="HBO1333" s="5"/>
      <c r="HBP1333" s="5"/>
      <c r="HBQ1333" s="5"/>
      <c r="HBR1333" s="5"/>
      <c r="HBS1333" s="5"/>
      <c r="HBT1333" s="5"/>
      <c r="HBU1333" s="5"/>
      <c r="HBV1333" s="5"/>
      <c r="HBW1333" s="5"/>
      <c r="HBX1333" s="5"/>
      <c r="HBY1333" s="5"/>
      <c r="HBZ1333" s="5"/>
      <c r="HCA1333" s="5"/>
      <c r="HCB1333" s="5"/>
      <c r="HCC1333" s="5"/>
      <c r="HCD1333" s="5"/>
      <c r="HCE1333" s="5"/>
      <c r="HCF1333" s="5"/>
      <c r="HCG1333" s="5"/>
      <c r="HCH1333" s="5"/>
      <c r="HCI1333" s="5"/>
      <c r="HCJ1333" s="5"/>
      <c r="HCK1333" s="5"/>
      <c r="HCL1333" s="5"/>
      <c r="HCM1333" s="5"/>
      <c r="HCN1333" s="5"/>
      <c r="HCO1333" s="5"/>
      <c r="HCP1333" s="5"/>
      <c r="HCQ1333" s="5"/>
      <c r="HCR1333" s="5"/>
      <c r="HCS1333" s="5"/>
      <c r="HCT1333" s="5"/>
      <c r="HCU1333" s="5"/>
      <c r="HCV1333" s="5"/>
      <c r="HCW1333" s="5"/>
      <c r="HCX1333" s="5"/>
      <c r="HCY1333" s="5"/>
      <c r="HCZ1333" s="5"/>
      <c r="HDA1333" s="5"/>
      <c r="HDB1333" s="5"/>
      <c r="HDC1333" s="5"/>
      <c r="HDD1333" s="5"/>
      <c r="HDE1333" s="5"/>
      <c r="HDF1333" s="5"/>
      <c r="HDG1333" s="5"/>
      <c r="HDH1333" s="5"/>
      <c r="HDI1333" s="5"/>
      <c r="HDJ1333" s="5"/>
      <c r="HDK1333" s="5"/>
      <c r="HDL1333" s="5"/>
      <c r="HDM1333" s="5"/>
      <c r="HDN1333" s="5"/>
      <c r="HDO1333" s="5"/>
      <c r="HDP1333" s="5"/>
      <c r="HDQ1333" s="5"/>
      <c r="HDR1333" s="5"/>
      <c r="HDS1333" s="5"/>
      <c r="HDT1333" s="5"/>
      <c r="HDU1333" s="5"/>
      <c r="HDV1333" s="5"/>
      <c r="HDW1333" s="5"/>
      <c r="HDX1333" s="5"/>
      <c r="HDY1333" s="5"/>
      <c r="HDZ1333" s="5"/>
      <c r="HEA1333" s="5"/>
      <c r="HEB1333" s="5"/>
      <c r="HEC1333" s="5"/>
      <c r="HED1333" s="5"/>
      <c r="HEE1333" s="5"/>
      <c r="HEF1333" s="5"/>
      <c r="HEG1333" s="5"/>
      <c r="HEH1333" s="5"/>
      <c r="HEI1333" s="5"/>
      <c r="HEJ1333" s="5"/>
      <c r="HEK1333" s="5"/>
      <c r="HEL1333" s="5"/>
      <c r="HEM1333" s="5"/>
      <c r="HEN1333" s="5"/>
      <c r="HEO1333" s="5"/>
      <c r="HEP1333" s="5"/>
      <c r="HEQ1333" s="5"/>
      <c r="HER1333" s="5"/>
      <c r="HES1333" s="5"/>
      <c r="HET1333" s="5"/>
      <c r="HEU1333" s="5"/>
      <c r="HEV1333" s="5"/>
      <c r="HEW1333" s="5"/>
      <c r="HEX1333" s="5"/>
      <c r="HEY1333" s="5"/>
      <c r="HEZ1333" s="5"/>
      <c r="HFA1333" s="5"/>
      <c r="HFB1333" s="5"/>
      <c r="HFC1333" s="5"/>
      <c r="HFD1333" s="5"/>
      <c r="HFE1333" s="5"/>
      <c r="HFF1333" s="5"/>
      <c r="HFG1333" s="5"/>
      <c r="HFH1333" s="5"/>
      <c r="HFI1333" s="5"/>
      <c r="HFJ1333" s="5"/>
      <c r="HFK1333" s="5"/>
      <c r="HFL1333" s="5"/>
      <c r="HFM1333" s="5"/>
      <c r="HFN1333" s="5"/>
      <c r="HFO1333" s="5"/>
      <c r="HFP1333" s="5"/>
      <c r="HFQ1333" s="5"/>
      <c r="HFR1333" s="5"/>
      <c r="HFS1333" s="5"/>
      <c r="HFT1333" s="5"/>
      <c r="HFU1333" s="5"/>
      <c r="HFV1333" s="5"/>
      <c r="HFW1333" s="5"/>
      <c r="HFX1333" s="5"/>
      <c r="HFY1333" s="5"/>
      <c r="HFZ1333" s="5"/>
      <c r="HGA1333" s="5"/>
      <c r="HGB1333" s="5"/>
      <c r="HGC1333" s="5"/>
      <c r="HGD1333" s="5"/>
      <c r="HGE1333" s="5"/>
      <c r="HGF1333" s="5"/>
      <c r="HGG1333" s="5"/>
      <c r="HGH1333" s="5"/>
      <c r="HGI1333" s="5"/>
      <c r="HGJ1333" s="5"/>
      <c r="HGK1333" s="5"/>
      <c r="HGL1333" s="5"/>
      <c r="HGM1333" s="5"/>
      <c r="HGN1333" s="5"/>
      <c r="HGO1333" s="5"/>
      <c r="HGP1333" s="5"/>
      <c r="HGQ1333" s="5"/>
      <c r="HGR1333" s="5"/>
      <c r="HGS1333" s="5"/>
      <c r="HGT1333" s="5"/>
      <c r="HGU1333" s="5"/>
      <c r="HGV1333" s="5"/>
      <c r="HGW1333" s="5"/>
      <c r="HGX1333" s="5"/>
      <c r="HGY1333" s="5"/>
      <c r="HGZ1333" s="5"/>
      <c r="HHA1333" s="5"/>
      <c r="HHB1333" s="5"/>
      <c r="HHC1333" s="5"/>
      <c r="HHD1333" s="5"/>
      <c r="HHE1333" s="5"/>
      <c r="HHF1333" s="5"/>
      <c r="HHG1333" s="5"/>
      <c r="HHH1333" s="5"/>
      <c r="HHI1333" s="5"/>
      <c r="HHJ1333" s="5"/>
      <c r="HHK1333" s="5"/>
      <c r="HHL1333" s="5"/>
      <c r="HHM1333" s="5"/>
      <c r="HHN1333" s="5"/>
      <c r="HHO1333" s="5"/>
      <c r="HHP1333" s="5"/>
      <c r="HHQ1333" s="5"/>
      <c r="HHR1333" s="5"/>
      <c r="HHS1333" s="5"/>
      <c r="HHT1333" s="5"/>
      <c r="HHU1333" s="5"/>
      <c r="HHV1333" s="5"/>
      <c r="HHW1333" s="5"/>
      <c r="HHX1333" s="5"/>
      <c r="HHY1333" s="5"/>
      <c r="HHZ1333" s="5"/>
      <c r="HIA1333" s="5"/>
      <c r="HIB1333" s="5"/>
      <c r="HIC1333" s="5"/>
      <c r="HID1333" s="5"/>
      <c r="HIE1333" s="5"/>
      <c r="HIF1333" s="5"/>
      <c r="HIG1333" s="5"/>
      <c r="HIH1333" s="5"/>
      <c r="HII1333" s="5"/>
      <c r="HIJ1333" s="5"/>
      <c r="HIK1333" s="5"/>
      <c r="HIL1333" s="5"/>
      <c r="HIM1333" s="5"/>
      <c r="HIN1333" s="5"/>
      <c r="HIO1333" s="5"/>
      <c r="HIP1333" s="5"/>
      <c r="HIQ1333" s="5"/>
      <c r="HIR1333" s="5"/>
      <c r="HIS1333" s="5"/>
      <c r="HIT1333" s="5"/>
      <c r="HIU1333" s="5"/>
      <c r="HIV1333" s="5"/>
      <c r="HIW1333" s="5"/>
      <c r="HIX1333" s="5"/>
      <c r="HIY1333" s="5"/>
      <c r="HIZ1333" s="5"/>
      <c r="HJA1333" s="5"/>
      <c r="HJB1333" s="5"/>
      <c r="HJC1333" s="5"/>
      <c r="HJD1333" s="5"/>
      <c r="HJE1333" s="5"/>
      <c r="HJF1333" s="5"/>
      <c r="HJG1333" s="5"/>
      <c r="HJH1333" s="5"/>
      <c r="HJI1333" s="5"/>
      <c r="HJJ1333" s="5"/>
      <c r="HJK1333" s="5"/>
      <c r="HJL1333" s="5"/>
      <c r="HJM1333" s="5"/>
      <c r="HJN1333" s="5"/>
      <c r="HJO1333" s="5"/>
      <c r="HJP1333" s="5"/>
      <c r="HJQ1333" s="5"/>
      <c r="HJR1333" s="5"/>
      <c r="HJS1333" s="5"/>
      <c r="HJT1333" s="5"/>
      <c r="HJU1333" s="5"/>
      <c r="HJV1333" s="5"/>
      <c r="HJW1333" s="5"/>
      <c r="HJX1333" s="5"/>
      <c r="HJY1333" s="5"/>
      <c r="HJZ1333" s="5"/>
      <c r="HKA1333" s="5"/>
      <c r="HKB1333" s="5"/>
      <c r="HKC1333" s="5"/>
      <c r="HKD1333" s="5"/>
      <c r="HKE1333" s="5"/>
      <c r="HKF1333" s="5"/>
      <c r="HKG1333" s="5"/>
      <c r="HKH1333" s="5"/>
      <c r="HKI1333" s="5"/>
      <c r="HKJ1333" s="5"/>
      <c r="HKK1333" s="5"/>
      <c r="HKL1333" s="5"/>
      <c r="HKM1333" s="5"/>
      <c r="HKN1333" s="5"/>
      <c r="HKO1333" s="5"/>
      <c r="HKP1333" s="5"/>
      <c r="HKQ1333" s="5"/>
      <c r="HKR1333" s="5"/>
      <c r="HKS1333" s="5"/>
      <c r="HKT1333" s="5"/>
      <c r="HKU1333" s="5"/>
      <c r="HKV1333" s="5"/>
      <c r="HKW1333" s="5"/>
      <c r="HKX1333" s="5"/>
      <c r="HKY1333" s="5"/>
      <c r="HKZ1333" s="5"/>
      <c r="HLA1333" s="5"/>
      <c r="HLB1333" s="5"/>
      <c r="HLC1333" s="5"/>
      <c r="HLD1333" s="5"/>
      <c r="HLE1333" s="5"/>
      <c r="HLF1333" s="5"/>
      <c r="HLG1333" s="5"/>
      <c r="HLH1333" s="5"/>
      <c r="HLI1333" s="5"/>
      <c r="HLJ1333" s="5"/>
      <c r="HLK1333" s="5"/>
      <c r="HLL1333" s="5"/>
      <c r="HLM1333" s="5"/>
      <c r="HLN1333" s="5"/>
      <c r="HLO1333" s="5"/>
      <c r="HLP1333" s="5"/>
      <c r="HLQ1333" s="5"/>
      <c r="HLR1333" s="5"/>
      <c r="HLS1333" s="5"/>
      <c r="HLT1333" s="5"/>
      <c r="HLU1333" s="5"/>
      <c r="HLV1333" s="5"/>
      <c r="HLW1333" s="5"/>
      <c r="HLX1333" s="5"/>
      <c r="HLY1333" s="5"/>
      <c r="HLZ1333" s="5"/>
      <c r="HMA1333" s="5"/>
      <c r="HMB1333" s="5"/>
      <c r="HMC1333" s="5"/>
      <c r="HMD1333" s="5"/>
      <c r="HME1333" s="5"/>
      <c r="HMF1333" s="5"/>
      <c r="HMG1333" s="5"/>
      <c r="HMH1333" s="5"/>
      <c r="HMI1333" s="5"/>
      <c r="HMJ1333" s="5"/>
      <c r="HMK1333" s="5"/>
      <c r="HML1333" s="5"/>
      <c r="HMM1333" s="5"/>
      <c r="HMN1333" s="5"/>
      <c r="HMO1333" s="5"/>
      <c r="HMP1333" s="5"/>
      <c r="HMQ1333" s="5"/>
      <c r="HMR1333" s="5"/>
      <c r="HMS1333" s="5"/>
      <c r="HMT1333" s="5"/>
      <c r="HMU1333" s="5"/>
      <c r="HMV1333" s="5"/>
      <c r="HMW1333" s="5"/>
      <c r="HMX1333" s="5"/>
      <c r="HMY1333" s="5"/>
      <c r="HMZ1333" s="5"/>
      <c r="HNA1333" s="5"/>
      <c r="HNB1333" s="5"/>
      <c r="HNC1333" s="5"/>
      <c r="HND1333" s="5"/>
      <c r="HNE1333" s="5"/>
      <c r="HNF1333" s="5"/>
      <c r="HNG1333" s="5"/>
      <c r="HNH1333" s="5"/>
      <c r="HNI1333" s="5"/>
      <c r="HNJ1333" s="5"/>
      <c r="HNK1333" s="5"/>
      <c r="HNL1333" s="5"/>
      <c r="HNM1333" s="5"/>
      <c r="HNN1333" s="5"/>
      <c r="HNO1333" s="5"/>
      <c r="HNP1333" s="5"/>
      <c r="HNQ1333" s="5"/>
      <c r="HNR1333" s="5"/>
      <c r="HNS1333" s="5"/>
      <c r="HNT1333" s="5"/>
      <c r="HNU1333" s="5"/>
      <c r="HNV1333" s="5"/>
      <c r="HNW1333" s="5"/>
      <c r="HNX1333" s="5"/>
      <c r="HNY1333" s="5"/>
      <c r="HNZ1333" s="5"/>
      <c r="HOA1333" s="5"/>
      <c r="HOB1333" s="5"/>
      <c r="HOC1333" s="5"/>
      <c r="HOD1333" s="5"/>
      <c r="HOE1333" s="5"/>
      <c r="HOF1333" s="5"/>
      <c r="HOG1333" s="5"/>
      <c r="HOH1333" s="5"/>
      <c r="HOI1333" s="5"/>
      <c r="HOJ1333" s="5"/>
      <c r="HOK1333" s="5"/>
      <c r="HOL1333" s="5"/>
      <c r="HOM1333" s="5"/>
      <c r="HON1333" s="5"/>
      <c r="HOO1333" s="5"/>
      <c r="HOP1333" s="5"/>
      <c r="HOQ1333" s="5"/>
      <c r="HOR1333" s="5"/>
      <c r="HOS1333" s="5"/>
      <c r="HOT1333" s="5"/>
      <c r="HOU1333" s="5"/>
      <c r="HOV1333" s="5"/>
      <c r="HOW1333" s="5"/>
      <c r="HOX1333" s="5"/>
      <c r="HOY1333" s="5"/>
      <c r="HOZ1333" s="5"/>
      <c r="HPA1333" s="5"/>
      <c r="HPB1333" s="5"/>
      <c r="HPC1333" s="5"/>
      <c r="HPD1333" s="5"/>
      <c r="HPE1333" s="5"/>
      <c r="HPF1333" s="5"/>
      <c r="HPG1333" s="5"/>
      <c r="HPH1333" s="5"/>
      <c r="HPI1333" s="5"/>
      <c r="HPJ1333" s="5"/>
      <c r="HPK1333" s="5"/>
      <c r="HPL1333" s="5"/>
      <c r="HPM1333" s="5"/>
      <c r="HPN1333" s="5"/>
      <c r="HPO1333" s="5"/>
      <c r="HPP1333" s="5"/>
      <c r="HPQ1333" s="5"/>
      <c r="HPR1333" s="5"/>
      <c r="HPS1333" s="5"/>
      <c r="HPT1333" s="5"/>
      <c r="HPU1333" s="5"/>
      <c r="HPV1333" s="5"/>
      <c r="HPW1333" s="5"/>
      <c r="HPX1333" s="5"/>
      <c r="HPY1333" s="5"/>
      <c r="HPZ1333" s="5"/>
      <c r="HQA1333" s="5"/>
      <c r="HQB1333" s="5"/>
      <c r="HQC1333" s="5"/>
      <c r="HQD1333" s="5"/>
      <c r="HQE1333" s="5"/>
      <c r="HQF1333" s="5"/>
      <c r="HQG1333" s="5"/>
      <c r="HQH1333" s="5"/>
      <c r="HQI1333" s="5"/>
      <c r="HQJ1333" s="5"/>
      <c r="HQK1333" s="5"/>
      <c r="HQL1333" s="5"/>
      <c r="HQM1333" s="5"/>
      <c r="HQN1333" s="5"/>
      <c r="HQO1333" s="5"/>
      <c r="HQP1333" s="5"/>
      <c r="HQQ1333" s="5"/>
      <c r="HQR1333" s="5"/>
      <c r="HQS1333" s="5"/>
      <c r="HQT1333" s="5"/>
      <c r="HQU1333" s="5"/>
      <c r="HQV1333" s="5"/>
      <c r="HQW1333" s="5"/>
      <c r="HQX1333" s="5"/>
      <c r="HQY1333" s="5"/>
      <c r="HQZ1333" s="5"/>
      <c r="HRA1333" s="5"/>
      <c r="HRB1333" s="5"/>
      <c r="HRC1333" s="5"/>
      <c r="HRD1333" s="5"/>
      <c r="HRE1333" s="5"/>
      <c r="HRF1333" s="5"/>
      <c r="HRG1333" s="5"/>
      <c r="HRH1333" s="5"/>
      <c r="HRI1333" s="5"/>
      <c r="HRJ1333" s="5"/>
      <c r="HRK1333" s="5"/>
      <c r="HRL1333" s="5"/>
      <c r="HRM1333" s="5"/>
      <c r="HRN1333" s="5"/>
      <c r="HRO1333" s="5"/>
      <c r="HRP1333" s="5"/>
      <c r="HRQ1333" s="5"/>
      <c r="HRR1333" s="5"/>
      <c r="HRS1333" s="5"/>
      <c r="HRT1333" s="5"/>
      <c r="HRU1333" s="5"/>
      <c r="HRV1333" s="5"/>
      <c r="HRW1333" s="5"/>
      <c r="HRX1333" s="5"/>
      <c r="HRY1333" s="5"/>
      <c r="HRZ1333" s="5"/>
      <c r="HSA1333" s="5"/>
      <c r="HSB1333" s="5"/>
      <c r="HSC1333" s="5"/>
      <c r="HSD1333" s="5"/>
      <c r="HSE1333" s="5"/>
      <c r="HSF1333" s="5"/>
      <c r="HSG1333" s="5"/>
      <c r="HSH1333" s="5"/>
      <c r="HSI1333" s="5"/>
      <c r="HSJ1333" s="5"/>
      <c r="HSK1333" s="5"/>
      <c r="HSL1333" s="5"/>
      <c r="HSM1333" s="5"/>
      <c r="HSN1333" s="5"/>
      <c r="HSO1333" s="5"/>
      <c r="HSP1333" s="5"/>
      <c r="HSQ1333" s="5"/>
      <c r="HSR1333" s="5"/>
      <c r="HSS1333" s="5"/>
      <c r="HST1333" s="5"/>
      <c r="HSU1333" s="5"/>
      <c r="HSV1333" s="5"/>
      <c r="HSW1333" s="5"/>
      <c r="HSX1333" s="5"/>
      <c r="HSY1333" s="5"/>
      <c r="HSZ1333" s="5"/>
      <c r="HTA1333" s="5"/>
      <c r="HTB1333" s="5"/>
      <c r="HTC1333" s="5"/>
      <c r="HTD1333" s="5"/>
      <c r="HTE1333" s="5"/>
      <c r="HTF1333" s="5"/>
      <c r="HTG1333" s="5"/>
      <c r="HTH1333" s="5"/>
      <c r="HTI1333" s="5"/>
      <c r="HTJ1333" s="5"/>
      <c r="HTK1333" s="5"/>
      <c r="HTL1333" s="5"/>
      <c r="HTM1333" s="5"/>
      <c r="HTN1333" s="5"/>
      <c r="HTO1333" s="5"/>
      <c r="HTP1333" s="5"/>
      <c r="HTQ1333" s="5"/>
      <c r="HTR1333" s="5"/>
      <c r="HTS1333" s="5"/>
      <c r="HTT1333" s="5"/>
      <c r="HTU1333" s="5"/>
      <c r="HTV1333" s="5"/>
      <c r="HTW1333" s="5"/>
      <c r="HTX1333" s="5"/>
      <c r="HTY1333" s="5"/>
      <c r="HTZ1333" s="5"/>
      <c r="HUA1333" s="5"/>
      <c r="HUB1333" s="5"/>
      <c r="HUC1333" s="5"/>
      <c r="HUD1333" s="5"/>
      <c r="HUE1333" s="5"/>
      <c r="HUF1333" s="5"/>
      <c r="HUG1333" s="5"/>
      <c r="HUH1333" s="5"/>
      <c r="HUI1333" s="5"/>
      <c r="HUJ1333" s="5"/>
      <c r="HUK1333" s="5"/>
      <c r="HUL1333" s="5"/>
      <c r="HUM1333" s="5"/>
      <c r="HUN1333" s="5"/>
      <c r="HUO1333" s="5"/>
      <c r="HUP1333" s="5"/>
      <c r="HUQ1333" s="5"/>
      <c r="HUR1333" s="5"/>
      <c r="HUS1333" s="5"/>
      <c r="HUT1333" s="5"/>
      <c r="HUU1333" s="5"/>
      <c r="HUV1333" s="5"/>
      <c r="HUW1333" s="5"/>
      <c r="HUX1333" s="5"/>
      <c r="HUY1333" s="5"/>
      <c r="HUZ1333" s="5"/>
      <c r="HVA1333" s="5"/>
      <c r="HVB1333" s="5"/>
      <c r="HVC1333" s="5"/>
      <c r="HVD1333" s="5"/>
      <c r="HVE1333" s="5"/>
      <c r="HVF1333" s="5"/>
      <c r="HVG1333" s="5"/>
      <c r="HVH1333" s="5"/>
      <c r="HVI1333" s="5"/>
      <c r="HVJ1333" s="5"/>
      <c r="HVK1333" s="5"/>
      <c r="HVL1333" s="5"/>
      <c r="HVM1333" s="5"/>
      <c r="HVN1333" s="5"/>
      <c r="HVO1333" s="5"/>
      <c r="HVP1333" s="5"/>
      <c r="HVQ1333" s="5"/>
      <c r="HVR1333" s="5"/>
      <c r="HVS1333" s="5"/>
      <c r="HVT1333" s="5"/>
      <c r="HVU1333" s="5"/>
      <c r="HVV1333" s="5"/>
      <c r="HVW1333" s="5"/>
      <c r="HVX1333" s="5"/>
      <c r="HVY1333" s="5"/>
      <c r="HVZ1333" s="5"/>
      <c r="HWA1333" s="5"/>
      <c r="HWB1333" s="5"/>
      <c r="HWC1333" s="5"/>
      <c r="HWD1333" s="5"/>
      <c r="HWE1333" s="5"/>
      <c r="HWF1333" s="5"/>
      <c r="HWG1333" s="5"/>
      <c r="HWH1333" s="5"/>
      <c r="HWI1333" s="5"/>
      <c r="HWJ1333" s="5"/>
      <c r="HWK1333" s="5"/>
      <c r="HWL1333" s="5"/>
      <c r="HWM1333" s="5"/>
      <c r="HWN1333" s="5"/>
      <c r="HWO1333" s="5"/>
      <c r="HWP1333" s="5"/>
      <c r="HWQ1333" s="5"/>
      <c r="HWR1333" s="5"/>
      <c r="HWS1333" s="5"/>
      <c r="HWT1333" s="5"/>
      <c r="HWU1333" s="5"/>
      <c r="HWV1333" s="5"/>
      <c r="HWW1333" s="5"/>
      <c r="HWX1333" s="5"/>
      <c r="HWY1333" s="5"/>
      <c r="HWZ1333" s="5"/>
      <c r="HXA1333" s="5"/>
      <c r="HXB1333" s="5"/>
      <c r="HXC1333" s="5"/>
      <c r="HXD1333" s="5"/>
      <c r="HXE1333" s="5"/>
      <c r="HXF1333" s="5"/>
      <c r="HXG1333" s="5"/>
      <c r="HXH1333" s="5"/>
      <c r="HXI1333" s="5"/>
      <c r="HXJ1333" s="5"/>
      <c r="HXK1333" s="5"/>
      <c r="HXL1333" s="5"/>
      <c r="HXM1333" s="5"/>
      <c r="HXN1333" s="5"/>
      <c r="HXO1333" s="5"/>
      <c r="HXP1333" s="5"/>
      <c r="HXQ1333" s="5"/>
      <c r="HXR1333" s="5"/>
      <c r="HXS1333" s="5"/>
      <c r="HXT1333" s="5"/>
      <c r="HXU1333" s="5"/>
      <c r="HXV1333" s="5"/>
      <c r="HXW1333" s="5"/>
      <c r="HXX1333" s="5"/>
      <c r="HXY1333" s="5"/>
      <c r="HXZ1333" s="5"/>
      <c r="HYA1333" s="5"/>
      <c r="HYB1333" s="5"/>
      <c r="HYC1333" s="5"/>
      <c r="HYD1333" s="5"/>
      <c r="HYE1333" s="5"/>
      <c r="HYF1333" s="5"/>
      <c r="HYG1333" s="5"/>
      <c r="HYH1333" s="5"/>
      <c r="HYI1333" s="5"/>
      <c r="HYJ1333" s="5"/>
      <c r="HYK1333" s="5"/>
      <c r="HYL1333" s="5"/>
      <c r="HYM1333" s="5"/>
      <c r="HYN1333" s="5"/>
      <c r="HYO1333" s="5"/>
      <c r="HYP1333" s="5"/>
      <c r="HYQ1333" s="5"/>
      <c r="HYR1333" s="5"/>
      <c r="HYS1333" s="5"/>
      <c r="HYT1333" s="5"/>
      <c r="HYU1333" s="5"/>
      <c r="HYV1333" s="5"/>
      <c r="HYW1333" s="5"/>
      <c r="HYX1333" s="5"/>
      <c r="HYY1333" s="5"/>
      <c r="HYZ1333" s="5"/>
      <c r="HZA1333" s="5"/>
      <c r="HZB1333" s="5"/>
      <c r="HZC1333" s="5"/>
      <c r="HZD1333" s="5"/>
      <c r="HZE1333" s="5"/>
      <c r="HZF1333" s="5"/>
      <c r="HZG1333" s="5"/>
      <c r="HZH1333" s="5"/>
      <c r="HZI1333" s="5"/>
      <c r="HZJ1333" s="5"/>
      <c r="HZK1333" s="5"/>
      <c r="HZL1333" s="5"/>
      <c r="HZM1333" s="5"/>
      <c r="HZN1333" s="5"/>
      <c r="HZO1333" s="5"/>
      <c r="HZP1333" s="5"/>
      <c r="HZQ1333" s="5"/>
      <c r="HZR1333" s="5"/>
      <c r="HZS1333" s="5"/>
      <c r="HZT1333" s="5"/>
      <c r="HZU1333" s="5"/>
      <c r="HZV1333" s="5"/>
      <c r="HZW1333" s="5"/>
      <c r="HZX1333" s="5"/>
      <c r="HZY1333" s="5"/>
      <c r="HZZ1333" s="5"/>
      <c r="IAA1333" s="5"/>
      <c r="IAB1333" s="5"/>
      <c r="IAC1333" s="5"/>
      <c r="IAD1333" s="5"/>
      <c r="IAE1333" s="5"/>
      <c r="IAF1333" s="5"/>
      <c r="IAG1333" s="5"/>
      <c r="IAH1333" s="5"/>
      <c r="IAI1333" s="5"/>
      <c r="IAJ1333" s="5"/>
      <c r="IAK1333" s="5"/>
      <c r="IAL1333" s="5"/>
      <c r="IAM1333" s="5"/>
      <c r="IAN1333" s="5"/>
      <c r="IAO1333" s="5"/>
      <c r="IAP1333" s="5"/>
      <c r="IAQ1333" s="5"/>
      <c r="IAR1333" s="5"/>
      <c r="IAS1333" s="5"/>
      <c r="IAT1333" s="5"/>
      <c r="IAU1333" s="5"/>
      <c r="IAV1333" s="5"/>
      <c r="IAW1333" s="5"/>
      <c r="IAX1333" s="5"/>
      <c r="IAY1333" s="5"/>
      <c r="IAZ1333" s="5"/>
      <c r="IBA1333" s="5"/>
      <c r="IBB1333" s="5"/>
      <c r="IBC1333" s="5"/>
      <c r="IBD1333" s="5"/>
      <c r="IBE1333" s="5"/>
      <c r="IBF1333" s="5"/>
      <c r="IBG1333" s="5"/>
      <c r="IBH1333" s="5"/>
      <c r="IBI1333" s="5"/>
      <c r="IBJ1333" s="5"/>
      <c r="IBK1333" s="5"/>
      <c r="IBL1333" s="5"/>
      <c r="IBM1333" s="5"/>
      <c r="IBN1333" s="5"/>
      <c r="IBO1333" s="5"/>
      <c r="IBP1333" s="5"/>
      <c r="IBQ1333" s="5"/>
      <c r="IBR1333" s="5"/>
      <c r="IBS1333" s="5"/>
      <c r="IBT1333" s="5"/>
      <c r="IBU1333" s="5"/>
      <c r="IBV1333" s="5"/>
      <c r="IBW1333" s="5"/>
      <c r="IBX1333" s="5"/>
      <c r="IBY1333" s="5"/>
      <c r="IBZ1333" s="5"/>
      <c r="ICA1333" s="5"/>
      <c r="ICB1333" s="5"/>
      <c r="ICC1333" s="5"/>
      <c r="ICD1333" s="5"/>
      <c r="ICE1333" s="5"/>
      <c r="ICF1333" s="5"/>
      <c r="ICG1333" s="5"/>
      <c r="ICH1333" s="5"/>
      <c r="ICI1333" s="5"/>
      <c r="ICJ1333" s="5"/>
      <c r="ICK1333" s="5"/>
      <c r="ICL1333" s="5"/>
      <c r="ICM1333" s="5"/>
      <c r="ICN1333" s="5"/>
      <c r="ICO1333" s="5"/>
      <c r="ICP1333" s="5"/>
      <c r="ICQ1333" s="5"/>
      <c r="ICR1333" s="5"/>
      <c r="ICS1333" s="5"/>
      <c r="ICT1333" s="5"/>
      <c r="ICU1333" s="5"/>
      <c r="ICV1333" s="5"/>
      <c r="ICW1333" s="5"/>
      <c r="ICX1333" s="5"/>
      <c r="ICY1333" s="5"/>
      <c r="ICZ1333" s="5"/>
      <c r="IDA1333" s="5"/>
      <c r="IDB1333" s="5"/>
      <c r="IDC1333" s="5"/>
      <c r="IDD1333" s="5"/>
      <c r="IDE1333" s="5"/>
      <c r="IDF1333" s="5"/>
      <c r="IDG1333" s="5"/>
      <c r="IDH1333" s="5"/>
      <c r="IDI1333" s="5"/>
      <c r="IDJ1333" s="5"/>
      <c r="IDK1333" s="5"/>
      <c r="IDL1333" s="5"/>
      <c r="IDM1333" s="5"/>
      <c r="IDN1333" s="5"/>
      <c r="IDO1333" s="5"/>
      <c r="IDP1333" s="5"/>
      <c r="IDQ1333" s="5"/>
      <c r="IDR1333" s="5"/>
      <c r="IDS1333" s="5"/>
      <c r="IDT1333" s="5"/>
      <c r="IDU1333" s="5"/>
      <c r="IDV1333" s="5"/>
      <c r="IDW1333" s="5"/>
      <c r="IDX1333" s="5"/>
      <c r="IDY1333" s="5"/>
      <c r="IDZ1333" s="5"/>
      <c r="IEA1333" s="5"/>
      <c r="IEB1333" s="5"/>
      <c r="IEC1333" s="5"/>
      <c r="IED1333" s="5"/>
      <c r="IEE1333" s="5"/>
      <c r="IEF1333" s="5"/>
      <c r="IEG1333" s="5"/>
      <c r="IEH1333" s="5"/>
      <c r="IEI1333" s="5"/>
      <c r="IEJ1333" s="5"/>
      <c r="IEK1333" s="5"/>
      <c r="IEL1333" s="5"/>
      <c r="IEM1333" s="5"/>
      <c r="IEN1333" s="5"/>
      <c r="IEO1333" s="5"/>
      <c r="IEP1333" s="5"/>
      <c r="IEQ1333" s="5"/>
      <c r="IER1333" s="5"/>
      <c r="IES1333" s="5"/>
      <c r="IET1333" s="5"/>
      <c r="IEU1333" s="5"/>
      <c r="IEV1333" s="5"/>
      <c r="IEW1333" s="5"/>
      <c r="IEX1333" s="5"/>
      <c r="IEY1333" s="5"/>
      <c r="IEZ1333" s="5"/>
      <c r="IFA1333" s="5"/>
      <c r="IFB1333" s="5"/>
      <c r="IFC1333" s="5"/>
      <c r="IFD1333" s="5"/>
      <c r="IFE1333" s="5"/>
      <c r="IFF1333" s="5"/>
      <c r="IFG1333" s="5"/>
      <c r="IFH1333" s="5"/>
      <c r="IFI1333" s="5"/>
      <c r="IFJ1333" s="5"/>
      <c r="IFK1333" s="5"/>
      <c r="IFL1333" s="5"/>
      <c r="IFM1333" s="5"/>
      <c r="IFN1333" s="5"/>
      <c r="IFO1333" s="5"/>
      <c r="IFP1333" s="5"/>
      <c r="IFQ1333" s="5"/>
      <c r="IFR1333" s="5"/>
      <c r="IFS1333" s="5"/>
      <c r="IFT1333" s="5"/>
      <c r="IFU1333" s="5"/>
      <c r="IFV1333" s="5"/>
      <c r="IFW1333" s="5"/>
      <c r="IFX1333" s="5"/>
      <c r="IFY1333" s="5"/>
      <c r="IFZ1333" s="5"/>
      <c r="IGA1333" s="5"/>
      <c r="IGB1333" s="5"/>
      <c r="IGC1333" s="5"/>
      <c r="IGD1333" s="5"/>
      <c r="IGE1333" s="5"/>
      <c r="IGF1333" s="5"/>
      <c r="IGG1333" s="5"/>
      <c r="IGH1333" s="5"/>
      <c r="IGI1333" s="5"/>
      <c r="IGJ1333" s="5"/>
      <c r="IGK1333" s="5"/>
      <c r="IGL1333" s="5"/>
      <c r="IGM1333" s="5"/>
      <c r="IGN1333" s="5"/>
      <c r="IGO1333" s="5"/>
      <c r="IGP1333" s="5"/>
      <c r="IGQ1333" s="5"/>
      <c r="IGR1333" s="5"/>
      <c r="IGS1333" s="5"/>
      <c r="IGT1333" s="5"/>
      <c r="IGU1333" s="5"/>
      <c r="IGV1333" s="5"/>
      <c r="IGW1333" s="5"/>
      <c r="IGX1333" s="5"/>
      <c r="IGY1333" s="5"/>
      <c r="IGZ1333" s="5"/>
      <c r="IHA1333" s="5"/>
      <c r="IHB1333" s="5"/>
      <c r="IHC1333" s="5"/>
      <c r="IHD1333" s="5"/>
      <c r="IHE1333" s="5"/>
      <c r="IHF1333" s="5"/>
      <c r="IHG1333" s="5"/>
      <c r="IHH1333" s="5"/>
      <c r="IHI1333" s="5"/>
      <c r="IHJ1333" s="5"/>
      <c r="IHK1333" s="5"/>
      <c r="IHL1333" s="5"/>
      <c r="IHM1333" s="5"/>
      <c r="IHN1333" s="5"/>
      <c r="IHO1333" s="5"/>
      <c r="IHP1333" s="5"/>
      <c r="IHQ1333" s="5"/>
      <c r="IHR1333" s="5"/>
      <c r="IHS1333" s="5"/>
      <c r="IHT1333" s="5"/>
      <c r="IHU1333" s="5"/>
      <c r="IHV1333" s="5"/>
      <c r="IHW1333" s="5"/>
      <c r="IHX1333" s="5"/>
      <c r="IHY1333" s="5"/>
      <c r="IHZ1333" s="5"/>
      <c r="IIA1333" s="5"/>
      <c r="IIB1333" s="5"/>
      <c r="IIC1333" s="5"/>
      <c r="IID1333" s="5"/>
      <c r="IIE1333" s="5"/>
      <c r="IIF1333" s="5"/>
      <c r="IIG1333" s="5"/>
      <c r="IIH1333" s="5"/>
      <c r="III1333" s="5"/>
      <c r="IIJ1333" s="5"/>
      <c r="IIK1333" s="5"/>
      <c r="IIL1333" s="5"/>
      <c r="IIM1333" s="5"/>
      <c r="IIN1333" s="5"/>
      <c r="IIO1333" s="5"/>
      <c r="IIP1333" s="5"/>
      <c r="IIQ1333" s="5"/>
      <c r="IIR1333" s="5"/>
      <c r="IIS1333" s="5"/>
      <c r="IIT1333" s="5"/>
      <c r="IIU1333" s="5"/>
      <c r="IIV1333" s="5"/>
      <c r="IIW1333" s="5"/>
      <c r="IIX1333" s="5"/>
      <c r="IIY1333" s="5"/>
      <c r="IIZ1333" s="5"/>
      <c r="IJA1333" s="5"/>
      <c r="IJB1333" s="5"/>
      <c r="IJC1333" s="5"/>
      <c r="IJD1333" s="5"/>
      <c r="IJE1333" s="5"/>
      <c r="IJF1333" s="5"/>
      <c r="IJG1333" s="5"/>
      <c r="IJH1333" s="5"/>
      <c r="IJI1333" s="5"/>
      <c r="IJJ1333" s="5"/>
      <c r="IJK1333" s="5"/>
      <c r="IJL1333" s="5"/>
      <c r="IJM1333" s="5"/>
      <c r="IJN1333" s="5"/>
      <c r="IJO1333" s="5"/>
      <c r="IJP1333" s="5"/>
      <c r="IJQ1333" s="5"/>
      <c r="IJR1333" s="5"/>
      <c r="IJS1333" s="5"/>
      <c r="IJT1333" s="5"/>
      <c r="IJU1333" s="5"/>
      <c r="IJV1333" s="5"/>
      <c r="IJW1333" s="5"/>
      <c r="IJX1333" s="5"/>
      <c r="IJY1333" s="5"/>
      <c r="IJZ1333" s="5"/>
      <c r="IKA1333" s="5"/>
      <c r="IKB1333" s="5"/>
      <c r="IKC1333" s="5"/>
      <c r="IKD1333" s="5"/>
      <c r="IKE1333" s="5"/>
      <c r="IKF1333" s="5"/>
      <c r="IKG1333" s="5"/>
      <c r="IKH1333" s="5"/>
      <c r="IKI1333" s="5"/>
      <c r="IKJ1333" s="5"/>
      <c r="IKK1333" s="5"/>
      <c r="IKL1333" s="5"/>
      <c r="IKM1333" s="5"/>
      <c r="IKN1333" s="5"/>
      <c r="IKO1333" s="5"/>
      <c r="IKP1333" s="5"/>
      <c r="IKQ1333" s="5"/>
      <c r="IKR1333" s="5"/>
      <c r="IKS1333" s="5"/>
      <c r="IKT1333" s="5"/>
      <c r="IKU1333" s="5"/>
      <c r="IKV1333" s="5"/>
      <c r="IKW1333" s="5"/>
      <c r="IKX1333" s="5"/>
      <c r="IKY1333" s="5"/>
      <c r="IKZ1333" s="5"/>
      <c r="ILA1333" s="5"/>
      <c r="ILB1333" s="5"/>
      <c r="ILC1333" s="5"/>
      <c r="ILD1333" s="5"/>
      <c r="ILE1333" s="5"/>
      <c r="ILF1333" s="5"/>
      <c r="ILG1333" s="5"/>
      <c r="ILH1333" s="5"/>
      <c r="ILI1333" s="5"/>
      <c r="ILJ1333" s="5"/>
      <c r="ILK1333" s="5"/>
      <c r="ILL1333" s="5"/>
      <c r="ILM1333" s="5"/>
      <c r="ILN1333" s="5"/>
      <c r="ILO1333" s="5"/>
      <c r="ILP1333" s="5"/>
      <c r="ILQ1333" s="5"/>
      <c r="ILR1333" s="5"/>
      <c r="ILS1333" s="5"/>
      <c r="ILT1333" s="5"/>
      <c r="ILU1333" s="5"/>
      <c r="ILV1333" s="5"/>
      <c r="ILW1333" s="5"/>
      <c r="ILX1333" s="5"/>
      <c r="ILY1333" s="5"/>
      <c r="ILZ1333" s="5"/>
      <c r="IMA1333" s="5"/>
      <c r="IMB1333" s="5"/>
      <c r="IMC1333" s="5"/>
      <c r="IMD1333" s="5"/>
      <c r="IME1333" s="5"/>
      <c r="IMF1333" s="5"/>
      <c r="IMG1333" s="5"/>
      <c r="IMH1333" s="5"/>
      <c r="IMI1333" s="5"/>
      <c r="IMJ1333" s="5"/>
      <c r="IMK1333" s="5"/>
      <c r="IML1333" s="5"/>
      <c r="IMM1333" s="5"/>
      <c r="IMN1333" s="5"/>
      <c r="IMO1333" s="5"/>
      <c r="IMP1333" s="5"/>
      <c r="IMQ1333" s="5"/>
      <c r="IMR1333" s="5"/>
      <c r="IMS1333" s="5"/>
      <c r="IMT1333" s="5"/>
      <c r="IMU1333" s="5"/>
      <c r="IMV1333" s="5"/>
      <c r="IMW1333" s="5"/>
      <c r="IMX1333" s="5"/>
      <c r="IMY1333" s="5"/>
      <c r="IMZ1333" s="5"/>
      <c r="INA1333" s="5"/>
      <c r="INB1333" s="5"/>
      <c r="INC1333" s="5"/>
      <c r="IND1333" s="5"/>
      <c r="INE1333" s="5"/>
      <c r="INF1333" s="5"/>
      <c r="ING1333" s="5"/>
      <c r="INH1333" s="5"/>
      <c r="INI1333" s="5"/>
      <c r="INJ1333" s="5"/>
      <c r="INK1333" s="5"/>
      <c r="INL1333" s="5"/>
      <c r="INM1333" s="5"/>
      <c r="INN1333" s="5"/>
      <c r="INO1333" s="5"/>
      <c r="INP1333" s="5"/>
      <c r="INQ1333" s="5"/>
      <c r="INR1333" s="5"/>
      <c r="INS1333" s="5"/>
      <c r="INT1333" s="5"/>
      <c r="INU1333" s="5"/>
      <c r="INV1333" s="5"/>
      <c r="INW1333" s="5"/>
      <c r="INX1333" s="5"/>
      <c r="INY1333" s="5"/>
      <c r="INZ1333" s="5"/>
      <c r="IOA1333" s="5"/>
      <c r="IOB1333" s="5"/>
      <c r="IOC1333" s="5"/>
      <c r="IOD1333" s="5"/>
      <c r="IOE1333" s="5"/>
      <c r="IOF1333" s="5"/>
      <c r="IOG1333" s="5"/>
      <c r="IOH1333" s="5"/>
      <c r="IOI1333" s="5"/>
      <c r="IOJ1333" s="5"/>
      <c r="IOK1333" s="5"/>
      <c r="IOL1333" s="5"/>
      <c r="IOM1333" s="5"/>
      <c r="ION1333" s="5"/>
      <c r="IOO1333" s="5"/>
      <c r="IOP1333" s="5"/>
      <c r="IOQ1333" s="5"/>
      <c r="IOR1333" s="5"/>
      <c r="IOS1333" s="5"/>
      <c r="IOT1333" s="5"/>
      <c r="IOU1333" s="5"/>
      <c r="IOV1333" s="5"/>
      <c r="IOW1333" s="5"/>
      <c r="IOX1333" s="5"/>
      <c r="IOY1333" s="5"/>
      <c r="IOZ1333" s="5"/>
      <c r="IPA1333" s="5"/>
      <c r="IPB1333" s="5"/>
      <c r="IPC1333" s="5"/>
      <c r="IPD1333" s="5"/>
      <c r="IPE1333" s="5"/>
      <c r="IPF1333" s="5"/>
      <c r="IPG1333" s="5"/>
      <c r="IPH1333" s="5"/>
      <c r="IPI1333" s="5"/>
      <c r="IPJ1333" s="5"/>
      <c r="IPK1333" s="5"/>
      <c r="IPL1333" s="5"/>
      <c r="IPM1333" s="5"/>
      <c r="IPN1333" s="5"/>
      <c r="IPO1333" s="5"/>
      <c r="IPP1333" s="5"/>
      <c r="IPQ1333" s="5"/>
      <c r="IPR1333" s="5"/>
      <c r="IPS1333" s="5"/>
      <c r="IPT1333" s="5"/>
      <c r="IPU1333" s="5"/>
      <c r="IPV1333" s="5"/>
      <c r="IPW1333" s="5"/>
      <c r="IPX1333" s="5"/>
      <c r="IPY1333" s="5"/>
      <c r="IPZ1333" s="5"/>
      <c r="IQA1333" s="5"/>
      <c r="IQB1333" s="5"/>
      <c r="IQC1333" s="5"/>
      <c r="IQD1333" s="5"/>
      <c r="IQE1333" s="5"/>
      <c r="IQF1333" s="5"/>
      <c r="IQG1333" s="5"/>
      <c r="IQH1333" s="5"/>
      <c r="IQI1333" s="5"/>
      <c r="IQJ1333" s="5"/>
      <c r="IQK1333" s="5"/>
      <c r="IQL1333" s="5"/>
      <c r="IQM1333" s="5"/>
      <c r="IQN1333" s="5"/>
      <c r="IQO1333" s="5"/>
      <c r="IQP1333" s="5"/>
      <c r="IQQ1333" s="5"/>
      <c r="IQR1333" s="5"/>
      <c r="IQS1333" s="5"/>
      <c r="IQT1333" s="5"/>
      <c r="IQU1333" s="5"/>
      <c r="IQV1333" s="5"/>
      <c r="IQW1333" s="5"/>
      <c r="IQX1333" s="5"/>
      <c r="IQY1333" s="5"/>
      <c r="IQZ1333" s="5"/>
      <c r="IRA1333" s="5"/>
      <c r="IRB1333" s="5"/>
      <c r="IRC1333" s="5"/>
      <c r="IRD1333" s="5"/>
      <c r="IRE1333" s="5"/>
      <c r="IRF1333" s="5"/>
      <c r="IRG1333" s="5"/>
      <c r="IRH1333" s="5"/>
      <c r="IRI1333" s="5"/>
      <c r="IRJ1333" s="5"/>
      <c r="IRK1333" s="5"/>
      <c r="IRL1333" s="5"/>
      <c r="IRM1333" s="5"/>
      <c r="IRN1333" s="5"/>
      <c r="IRO1333" s="5"/>
      <c r="IRP1333" s="5"/>
      <c r="IRQ1333" s="5"/>
      <c r="IRR1333" s="5"/>
      <c r="IRS1333" s="5"/>
      <c r="IRT1333" s="5"/>
      <c r="IRU1333" s="5"/>
      <c r="IRV1333" s="5"/>
      <c r="IRW1333" s="5"/>
      <c r="IRX1333" s="5"/>
      <c r="IRY1333" s="5"/>
      <c r="IRZ1333" s="5"/>
      <c r="ISA1333" s="5"/>
      <c r="ISB1333" s="5"/>
      <c r="ISC1333" s="5"/>
      <c r="ISD1333" s="5"/>
      <c r="ISE1333" s="5"/>
      <c r="ISF1333" s="5"/>
      <c r="ISG1333" s="5"/>
      <c r="ISH1333" s="5"/>
      <c r="ISI1333" s="5"/>
      <c r="ISJ1333" s="5"/>
      <c r="ISK1333" s="5"/>
      <c r="ISL1333" s="5"/>
      <c r="ISM1333" s="5"/>
      <c r="ISN1333" s="5"/>
      <c r="ISO1333" s="5"/>
      <c r="ISP1333" s="5"/>
      <c r="ISQ1333" s="5"/>
      <c r="ISR1333" s="5"/>
      <c r="ISS1333" s="5"/>
      <c r="IST1333" s="5"/>
      <c r="ISU1333" s="5"/>
      <c r="ISV1333" s="5"/>
      <c r="ISW1333" s="5"/>
      <c r="ISX1333" s="5"/>
      <c r="ISY1333" s="5"/>
      <c r="ISZ1333" s="5"/>
      <c r="ITA1333" s="5"/>
      <c r="ITB1333" s="5"/>
      <c r="ITC1333" s="5"/>
      <c r="ITD1333" s="5"/>
      <c r="ITE1333" s="5"/>
      <c r="ITF1333" s="5"/>
      <c r="ITG1333" s="5"/>
      <c r="ITH1333" s="5"/>
      <c r="ITI1333" s="5"/>
      <c r="ITJ1333" s="5"/>
      <c r="ITK1333" s="5"/>
      <c r="ITL1333" s="5"/>
      <c r="ITM1333" s="5"/>
      <c r="ITN1333" s="5"/>
      <c r="ITO1333" s="5"/>
      <c r="ITP1333" s="5"/>
      <c r="ITQ1333" s="5"/>
      <c r="ITR1333" s="5"/>
      <c r="ITS1333" s="5"/>
      <c r="ITT1333" s="5"/>
      <c r="ITU1333" s="5"/>
      <c r="ITV1333" s="5"/>
      <c r="ITW1333" s="5"/>
      <c r="ITX1333" s="5"/>
      <c r="ITY1333" s="5"/>
      <c r="ITZ1333" s="5"/>
      <c r="IUA1333" s="5"/>
      <c r="IUB1333" s="5"/>
      <c r="IUC1333" s="5"/>
      <c r="IUD1333" s="5"/>
      <c r="IUE1333" s="5"/>
      <c r="IUF1333" s="5"/>
      <c r="IUG1333" s="5"/>
      <c r="IUH1333" s="5"/>
      <c r="IUI1333" s="5"/>
      <c r="IUJ1333" s="5"/>
      <c r="IUK1333" s="5"/>
      <c r="IUL1333" s="5"/>
      <c r="IUM1333" s="5"/>
      <c r="IUN1333" s="5"/>
      <c r="IUO1333" s="5"/>
      <c r="IUP1333" s="5"/>
      <c r="IUQ1333" s="5"/>
      <c r="IUR1333" s="5"/>
      <c r="IUS1333" s="5"/>
      <c r="IUT1333" s="5"/>
      <c r="IUU1333" s="5"/>
      <c r="IUV1333" s="5"/>
      <c r="IUW1333" s="5"/>
      <c r="IUX1333" s="5"/>
      <c r="IUY1333" s="5"/>
      <c r="IUZ1333" s="5"/>
      <c r="IVA1333" s="5"/>
      <c r="IVB1333" s="5"/>
      <c r="IVC1333" s="5"/>
      <c r="IVD1333" s="5"/>
      <c r="IVE1333" s="5"/>
      <c r="IVF1333" s="5"/>
      <c r="IVG1333" s="5"/>
      <c r="IVH1333" s="5"/>
      <c r="IVI1333" s="5"/>
      <c r="IVJ1333" s="5"/>
      <c r="IVK1333" s="5"/>
      <c r="IVL1333" s="5"/>
      <c r="IVM1333" s="5"/>
      <c r="IVN1333" s="5"/>
      <c r="IVO1333" s="5"/>
      <c r="IVP1333" s="5"/>
      <c r="IVQ1333" s="5"/>
      <c r="IVR1333" s="5"/>
      <c r="IVS1333" s="5"/>
      <c r="IVT1333" s="5"/>
      <c r="IVU1333" s="5"/>
      <c r="IVV1333" s="5"/>
      <c r="IVW1333" s="5"/>
      <c r="IVX1333" s="5"/>
      <c r="IVY1333" s="5"/>
      <c r="IVZ1333" s="5"/>
      <c r="IWA1333" s="5"/>
      <c r="IWB1333" s="5"/>
      <c r="IWC1333" s="5"/>
      <c r="IWD1333" s="5"/>
      <c r="IWE1333" s="5"/>
      <c r="IWF1333" s="5"/>
      <c r="IWG1333" s="5"/>
      <c r="IWH1333" s="5"/>
      <c r="IWI1333" s="5"/>
      <c r="IWJ1333" s="5"/>
      <c r="IWK1333" s="5"/>
      <c r="IWL1333" s="5"/>
      <c r="IWM1333" s="5"/>
      <c r="IWN1333" s="5"/>
      <c r="IWO1333" s="5"/>
      <c r="IWP1333" s="5"/>
      <c r="IWQ1333" s="5"/>
      <c r="IWR1333" s="5"/>
      <c r="IWS1333" s="5"/>
      <c r="IWT1333" s="5"/>
      <c r="IWU1333" s="5"/>
      <c r="IWV1333" s="5"/>
      <c r="IWW1333" s="5"/>
      <c r="IWX1333" s="5"/>
      <c r="IWY1333" s="5"/>
      <c r="IWZ1333" s="5"/>
      <c r="IXA1333" s="5"/>
      <c r="IXB1333" s="5"/>
      <c r="IXC1333" s="5"/>
      <c r="IXD1333" s="5"/>
      <c r="IXE1333" s="5"/>
      <c r="IXF1333" s="5"/>
      <c r="IXG1333" s="5"/>
      <c r="IXH1333" s="5"/>
      <c r="IXI1333" s="5"/>
      <c r="IXJ1333" s="5"/>
      <c r="IXK1333" s="5"/>
      <c r="IXL1333" s="5"/>
      <c r="IXM1333" s="5"/>
      <c r="IXN1333" s="5"/>
      <c r="IXO1333" s="5"/>
      <c r="IXP1333" s="5"/>
      <c r="IXQ1333" s="5"/>
      <c r="IXR1333" s="5"/>
      <c r="IXS1333" s="5"/>
      <c r="IXT1333" s="5"/>
      <c r="IXU1333" s="5"/>
      <c r="IXV1333" s="5"/>
      <c r="IXW1333" s="5"/>
      <c r="IXX1333" s="5"/>
      <c r="IXY1333" s="5"/>
      <c r="IXZ1333" s="5"/>
      <c r="IYA1333" s="5"/>
      <c r="IYB1333" s="5"/>
      <c r="IYC1333" s="5"/>
      <c r="IYD1333" s="5"/>
      <c r="IYE1333" s="5"/>
      <c r="IYF1333" s="5"/>
      <c r="IYG1333" s="5"/>
      <c r="IYH1333" s="5"/>
      <c r="IYI1333" s="5"/>
      <c r="IYJ1333" s="5"/>
      <c r="IYK1333" s="5"/>
      <c r="IYL1333" s="5"/>
      <c r="IYM1333" s="5"/>
      <c r="IYN1333" s="5"/>
      <c r="IYO1333" s="5"/>
      <c r="IYP1333" s="5"/>
      <c r="IYQ1333" s="5"/>
      <c r="IYR1333" s="5"/>
      <c r="IYS1333" s="5"/>
      <c r="IYT1333" s="5"/>
      <c r="IYU1333" s="5"/>
      <c r="IYV1333" s="5"/>
      <c r="IYW1333" s="5"/>
      <c r="IYX1333" s="5"/>
      <c r="IYY1333" s="5"/>
      <c r="IYZ1333" s="5"/>
      <c r="IZA1333" s="5"/>
      <c r="IZB1333" s="5"/>
      <c r="IZC1333" s="5"/>
      <c r="IZD1333" s="5"/>
      <c r="IZE1333" s="5"/>
      <c r="IZF1333" s="5"/>
      <c r="IZG1333" s="5"/>
      <c r="IZH1333" s="5"/>
      <c r="IZI1333" s="5"/>
      <c r="IZJ1333" s="5"/>
      <c r="IZK1333" s="5"/>
      <c r="IZL1333" s="5"/>
      <c r="IZM1333" s="5"/>
      <c r="IZN1333" s="5"/>
      <c r="IZO1333" s="5"/>
      <c r="IZP1333" s="5"/>
      <c r="IZQ1333" s="5"/>
      <c r="IZR1333" s="5"/>
      <c r="IZS1333" s="5"/>
      <c r="IZT1333" s="5"/>
      <c r="IZU1333" s="5"/>
      <c r="IZV1333" s="5"/>
      <c r="IZW1333" s="5"/>
      <c r="IZX1333" s="5"/>
      <c r="IZY1333" s="5"/>
      <c r="IZZ1333" s="5"/>
      <c r="JAA1333" s="5"/>
      <c r="JAB1333" s="5"/>
      <c r="JAC1333" s="5"/>
      <c r="JAD1333" s="5"/>
      <c r="JAE1333" s="5"/>
      <c r="JAF1333" s="5"/>
      <c r="JAG1333" s="5"/>
      <c r="JAH1333" s="5"/>
      <c r="JAI1333" s="5"/>
      <c r="JAJ1333" s="5"/>
      <c r="JAK1333" s="5"/>
      <c r="JAL1333" s="5"/>
      <c r="JAM1333" s="5"/>
      <c r="JAN1333" s="5"/>
      <c r="JAO1333" s="5"/>
      <c r="JAP1333" s="5"/>
      <c r="JAQ1333" s="5"/>
      <c r="JAR1333" s="5"/>
      <c r="JAS1333" s="5"/>
      <c r="JAT1333" s="5"/>
      <c r="JAU1333" s="5"/>
      <c r="JAV1333" s="5"/>
      <c r="JAW1333" s="5"/>
      <c r="JAX1333" s="5"/>
      <c r="JAY1333" s="5"/>
      <c r="JAZ1333" s="5"/>
      <c r="JBA1333" s="5"/>
      <c r="JBB1333" s="5"/>
      <c r="JBC1333" s="5"/>
      <c r="JBD1333" s="5"/>
      <c r="JBE1333" s="5"/>
      <c r="JBF1333" s="5"/>
      <c r="JBG1333" s="5"/>
      <c r="JBH1333" s="5"/>
      <c r="JBI1333" s="5"/>
      <c r="JBJ1333" s="5"/>
      <c r="JBK1333" s="5"/>
      <c r="JBL1333" s="5"/>
      <c r="JBM1333" s="5"/>
      <c r="JBN1333" s="5"/>
      <c r="JBO1333" s="5"/>
      <c r="JBP1333" s="5"/>
      <c r="JBQ1333" s="5"/>
      <c r="JBR1333" s="5"/>
      <c r="JBS1333" s="5"/>
      <c r="JBT1333" s="5"/>
      <c r="JBU1333" s="5"/>
      <c r="JBV1333" s="5"/>
      <c r="JBW1333" s="5"/>
      <c r="JBX1333" s="5"/>
      <c r="JBY1333" s="5"/>
      <c r="JBZ1333" s="5"/>
      <c r="JCA1333" s="5"/>
      <c r="JCB1333" s="5"/>
      <c r="JCC1333" s="5"/>
      <c r="JCD1333" s="5"/>
      <c r="JCE1333" s="5"/>
      <c r="JCF1333" s="5"/>
      <c r="JCG1333" s="5"/>
      <c r="JCH1333" s="5"/>
      <c r="JCI1333" s="5"/>
      <c r="JCJ1333" s="5"/>
      <c r="JCK1333" s="5"/>
      <c r="JCL1333" s="5"/>
      <c r="JCM1333" s="5"/>
      <c r="JCN1333" s="5"/>
      <c r="JCO1333" s="5"/>
      <c r="JCP1333" s="5"/>
      <c r="JCQ1333" s="5"/>
      <c r="JCR1333" s="5"/>
      <c r="JCS1333" s="5"/>
      <c r="JCT1333" s="5"/>
      <c r="JCU1333" s="5"/>
      <c r="JCV1333" s="5"/>
      <c r="JCW1333" s="5"/>
      <c r="JCX1333" s="5"/>
      <c r="JCY1333" s="5"/>
      <c r="JCZ1333" s="5"/>
      <c r="JDA1333" s="5"/>
      <c r="JDB1333" s="5"/>
      <c r="JDC1333" s="5"/>
      <c r="JDD1333" s="5"/>
      <c r="JDE1333" s="5"/>
      <c r="JDF1333" s="5"/>
      <c r="JDG1333" s="5"/>
      <c r="JDH1333" s="5"/>
      <c r="JDI1333" s="5"/>
      <c r="JDJ1333" s="5"/>
      <c r="JDK1333" s="5"/>
      <c r="JDL1333" s="5"/>
      <c r="JDM1333" s="5"/>
      <c r="JDN1333" s="5"/>
      <c r="JDO1333" s="5"/>
      <c r="JDP1333" s="5"/>
      <c r="JDQ1333" s="5"/>
      <c r="JDR1333" s="5"/>
      <c r="JDS1333" s="5"/>
      <c r="JDT1333" s="5"/>
      <c r="JDU1333" s="5"/>
      <c r="JDV1333" s="5"/>
      <c r="JDW1333" s="5"/>
      <c r="JDX1333" s="5"/>
      <c r="JDY1333" s="5"/>
      <c r="JDZ1333" s="5"/>
      <c r="JEA1333" s="5"/>
      <c r="JEB1333" s="5"/>
      <c r="JEC1333" s="5"/>
      <c r="JED1333" s="5"/>
      <c r="JEE1333" s="5"/>
      <c r="JEF1333" s="5"/>
      <c r="JEG1333" s="5"/>
      <c r="JEH1333" s="5"/>
      <c r="JEI1333" s="5"/>
      <c r="JEJ1333" s="5"/>
      <c r="JEK1333" s="5"/>
      <c r="JEL1333" s="5"/>
      <c r="JEM1333" s="5"/>
      <c r="JEN1333" s="5"/>
      <c r="JEO1333" s="5"/>
      <c r="JEP1333" s="5"/>
      <c r="JEQ1333" s="5"/>
      <c r="JER1333" s="5"/>
      <c r="JES1333" s="5"/>
      <c r="JET1333" s="5"/>
      <c r="JEU1333" s="5"/>
      <c r="JEV1333" s="5"/>
      <c r="JEW1333" s="5"/>
      <c r="JEX1333" s="5"/>
      <c r="JEY1333" s="5"/>
      <c r="JEZ1333" s="5"/>
      <c r="JFA1333" s="5"/>
      <c r="JFB1333" s="5"/>
      <c r="JFC1333" s="5"/>
      <c r="JFD1333" s="5"/>
      <c r="JFE1333" s="5"/>
      <c r="JFF1333" s="5"/>
      <c r="JFG1333" s="5"/>
      <c r="JFH1333" s="5"/>
      <c r="JFI1333" s="5"/>
      <c r="JFJ1333" s="5"/>
      <c r="JFK1333" s="5"/>
      <c r="JFL1333" s="5"/>
      <c r="JFM1333" s="5"/>
      <c r="JFN1333" s="5"/>
      <c r="JFO1333" s="5"/>
      <c r="JFP1333" s="5"/>
      <c r="JFQ1333" s="5"/>
      <c r="JFR1333" s="5"/>
      <c r="JFS1333" s="5"/>
      <c r="JFT1333" s="5"/>
      <c r="JFU1333" s="5"/>
      <c r="JFV1333" s="5"/>
      <c r="JFW1333" s="5"/>
      <c r="JFX1333" s="5"/>
      <c r="JFY1333" s="5"/>
      <c r="JFZ1333" s="5"/>
      <c r="JGA1333" s="5"/>
      <c r="JGB1333" s="5"/>
      <c r="JGC1333" s="5"/>
      <c r="JGD1333" s="5"/>
      <c r="JGE1333" s="5"/>
      <c r="JGF1333" s="5"/>
      <c r="JGG1333" s="5"/>
      <c r="JGH1333" s="5"/>
      <c r="JGI1333" s="5"/>
      <c r="JGJ1333" s="5"/>
      <c r="JGK1333" s="5"/>
      <c r="JGL1333" s="5"/>
      <c r="JGM1333" s="5"/>
      <c r="JGN1333" s="5"/>
      <c r="JGO1333" s="5"/>
      <c r="JGP1333" s="5"/>
      <c r="JGQ1333" s="5"/>
      <c r="JGR1333" s="5"/>
      <c r="JGS1333" s="5"/>
      <c r="JGT1333" s="5"/>
      <c r="JGU1333" s="5"/>
      <c r="JGV1333" s="5"/>
      <c r="JGW1333" s="5"/>
      <c r="JGX1333" s="5"/>
      <c r="JGY1333" s="5"/>
      <c r="JGZ1333" s="5"/>
      <c r="JHA1333" s="5"/>
      <c r="JHB1333" s="5"/>
      <c r="JHC1333" s="5"/>
      <c r="JHD1333" s="5"/>
      <c r="JHE1333" s="5"/>
      <c r="JHF1333" s="5"/>
      <c r="JHG1333" s="5"/>
      <c r="JHH1333" s="5"/>
      <c r="JHI1333" s="5"/>
      <c r="JHJ1333" s="5"/>
      <c r="JHK1333" s="5"/>
      <c r="JHL1333" s="5"/>
      <c r="JHM1333" s="5"/>
      <c r="JHN1333" s="5"/>
      <c r="JHO1333" s="5"/>
      <c r="JHP1333" s="5"/>
      <c r="JHQ1333" s="5"/>
      <c r="JHR1333" s="5"/>
      <c r="JHS1333" s="5"/>
      <c r="JHT1333" s="5"/>
      <c r="JHU1333" s="5"/>
      <c r="JHV1333" s="5"/>
      <c r="JHW1333" s="5"/>
      <c r="JHX1333" s="5"/>
      <c r="JHY1333" s="5"/>
      <c r="JHZ1333" s="5"/>
      <c r="JIA1333" s="5"/>
      <c r="JIB1333" s="5"/>
      <c r="JIC1333" s="5"/>
      <c r="JID1333" s="5"/>
      <c r="JIE1333" s="5"/>
      <c r="JIF1333" s="5"/>
      <c r="JIG1333" s="5"/>
      <c r="JIH1333" s="5"/>
      <c r="JII1333" s="5"/>
      <c r="JIJ1333" s="5"/>
      <c r="JIK1333" s="5"/>
      <c r="JIL1333" s="5"/>
      <c r="JIM1333" s="5"/>
      <c r="JIN1333" s="5"/>
      <c r="JIO1333" s="5"/>
      <c r="JIP1333" s="5"/>
      <c r="JIQ1333" s="5"/>
      <c r="JIR1333" s="5"/>
      <c r="JIS1333" s="5"/>
      <c r="JIT1333" s="5"/>
      <c r="JIU1333" s="5"/>
      <c r="JIV1333" s="5"/>
      <c r="JIW1333" s="5"/>
      <c r="JIX1333" s="5"/>
      <c r="JIY1333" s="5"/>
      <c r="JIZ1333" s="5"/>
      <c r="JJA1333" s="5"/>
      <c r="JJB1333" s="5"/>
      <c r="JJC1333" s="5"/>
      <c r="JJD1333" s="5"/>
      <c r="JJE1333" s="5"/>
      <c r="JJF1333" s="5"/>
      <c r="JJG1333" s="5"/>
      <c r="JJH1333" s="5"/>
      <c r="JJI1333" s="5"/>
      <c r="JJJ1333" s="5"/>
      <c r="JJK1333" s="5"/>
      <c r="JJL1333" s="5"/>
      <c r="JJM1333" s="5"/>
      <c r="JJN1333" s="5"/>
      <c r="JJO1333" s="5"/>
      <c r="JJP1333" s="5"/>
      <c r="JJQ1333" s="5"/>
      <c r="JJR1333" s="5"/>
      <c r="JJS1333" s="5"/>
      <c r="JJT1333" s="5"/>
      <c r="JJU1333" s="5"/>
      <c r="JJV1333" s="5"/>
      <c r="JJW1333" s="5"/>
      <c r="JJX1333" s="5"/>
      <c r="JJY1333" s="5"/>
      <c r="JJZ1333" s="5"/>
      <c r="JKA1333" s="5"/>
      <c r="JKB1333" s="5"/>
      <c r="JKC1333" s="5"/>
      <c r="JKD1333" s="5"/>
      <c r="JKE1333" s="5"/>
      <c r="JKF1333" s="5"/>
      <c r="JKG1333" s="5"/>
      <c r="JKH1333" s="5"/>
      <c r="JKI1333" s="5"/>
      <c r="JKJ1333" s="5"/>
      <c r="JKK1333" s="5"/>
      <c r="JKL1333" s="5"/>
      <c r="JKM1333" s="5"/>
      <c r="JKN1333" s="5"/>
      <c r="JKO1333" s="5"/>
      <c r="JKP1333" s="5"/>
      <c r="JKQ1333" s="5"/>
      <c r="JKR1333" s="5"/>
      <c r="JKS1333" s="5"/>
      <c r="JKT1333" s="5"/>
      <c r="JKU1333" s="5"/>
      <c r="JKV1333" s="5"/>
      <c r="JKW1333" s="5"/>
      <c r="JKX1333" s="5"/>
      <c r="JKY1333" s="5"/>
      <c r="JKZ1333" s="5"/>
      <c r="JLA1333" s="5"/>
      <c r="JLB1333" s="5"/>
      <c r="JLC1333" s="5"/>
      <c r="JLD1333" s="5"/>
      <c r="JLE1333" s="5"/>
      <c r="JLF1333" s="5"/>
      <c r="JLG1333" s="5"/>
      <c r="JLH1333" s="5"/>
      <c r="JLI1333" s="5"/>
      <c r="JLJ1333" s="5"/>
      <c r="JLK1333" s="5"/>
      <c r="JLL1333" s="5"/>
      <c r="JLM1333" s="5"/>
      <c r="JLN1333" s="5"/>
      <c r="JLO1333" s="5"/>
      <c r="JLP1333" s="5"/>
      <c r="JLQ1333" s="5"/>
      <c r="JLR1333" s="5"/>
      <c r="JLS1333" s="5"/>
      <c r="JLT1333" s="5"/>
      <c r="JLU1333" s="5"/>
      <c r="JLV1333" s="5"/>
      <c r="JLW1333" s="5"/>
      <c r="JLX1333" s="5"/>
      <c r="JLY1333" s="5"/>
      <c r="JLZ1333" s="5"/>
      <c r="JMA1333" s="5"/>
      <c r="JMB1333" s="5"/>
      <c r="JMC1333" s="5"/>
      <c r="JMD1333" s="5"/>
      <c r="JME1333" s="5"/>
      <c r="JMF1333" s="5"/>
      <c r="JMG1333" s="5"/>
      <c r="JMH1333" s="5"/>
      <c r="JMI1333" s="5"/>
      <c r="JMJ1333" s="5"/>
      <c r="JMK1333" s="5"/>
      <c r="JML1333" s="5"/>
      <c r="JMM1333" s="5"/>
      <c r="JMN1333" s="5"/>
      <c r="JMO1333" s="5"/>
      <c r="JMP1333" s="5"/>
      <c r="JMQ1333" s="5"/>
      <c r="JMR1333" s="5"/>
      <c r="JMS1333" s="5"/>
      <c r="JMT1333" s="5"/>
      <c r="JMU1333" s="5"/>
      <c r="JMV1333" s="5"/>
      <c r="JMW1333" s="5"/>
      <c r="JMX1333" s="5"/>
      <c r="JMY1333" s="5"/>
      <c r="JMZ1333" s="5"/>
      <c r="JNA1333" s="5"/>
      <c r="JNB1333" s="5"/>
      <c r="JNC1333" s="5"/>
      <c r="JND1333" s="5"/>
      <c r="JNE1333" s="5"/>
      <c r="JNF1333" s="5"/>
      <c r="JNG1333" s="5"/>
      <c r="JNH1333" s="5"/>
      <c r="JNI1333" s="5"/>
      <c r="JNJ1333" s="5"/>
      <c r="JNK1333" s="5"/>
      <c r="JNL1333" s="5"/>
      <c r="JNM1333" s="5"/>
      <c r="JNN1333" s="5"/>
      <c r="JNO1333" s="5"/>
      <c r="JNP1333" s="5"/>
      <c r="JNQ1333" s="5"/>
      <c r="JNR1333" s="5"/>
      <c r="JNS1333" s="5"/>
      <c r="JNT1333" s="5"/>
      <c r="JNU1333" s="5"/>
      <c r="JNV1333" s="5"/>
      <c r="JNW1333" s="5"/>
      <c r="JNX1333" s="5"/>
      <c r="JNY1333" s="5"/>
      <c r="JNZ1333" s="5"/>
      <c r="JOA1333" s="5"/>
      <c r="JOB1333" s="5"/>
      <c r="JOC1333" s="5"/>
      <c r="JOD1333" s="5"/>
      <c r="JOE1333" s="5"/>
      <c r="JOF1333" s="5"/>
      <c r="JOG1333" s="5"/>
      <c r="JOH1333" s="5"/>
      <c r="JOI1333" s="5"/>
      <c r="JOJ1333" s="5"/>
      <c r="JOK1333" s="5"/>
      <c r="JOL1333" s="5"/>
      <c r="JOM1333" s="5"/>
      <c r="JON1333" s="5"/>
      <c r="JOO1333" s="5"/>
      <c r="JOP1333" s="5"/>
      <c r="JOQ1333" s="5"/>
      <c r="JOR1333" s="5"/>
      <c r="JOS1333" s="5"/>
      <c r="JOT1333" s="5"/>
      <c r="JOU1333" s="5"/>
      <c r="JOV1333" s="5"/>
      <c r="JOW1333" s="5"/>
      <c r="JOX1333" s="5"/>
      <c r="JOY1333" s="5"/>
      <c r="JOZ1333" s="5"/>
      <c r="JPA1333" s="5"/>
      <c r="JPB1333" s="5"/>
      <c r="JPC1333" s="5"/>
      <c r="JPD1333" s="5"/>
      <c r="JPE1333" s="5"/>
      <c r="JPF1333" s="5"/>
      <c r="JPG1333" s="5"/>
      <c r="JPH1333" s="5"/>
      <c r="JPI1333" s="5"/>
      <c r="JPJ1333" s="5"/>
      <c r="JPK1333" s="5"/>
      <c r="JPL1333" s="5"/>
      <c r="JPM1333" s="5"/>
      <c r="JPN1333" s="5"/>
      <c r="JPO1333" s="5"/>
      <c r="JPP1333" s="5"/>
      <c r="JPQ1333" s="5"/>
      <c r="JPR1333" s="5"/>
      <c r="JPS1333" s="5"/>
      <c r="JPT1333" s="5"/>
      <c r="JPU1333" s="5"/>
      <c r="JPV1333" s="5"/>
      <c r="JPW1333" s="5"/>
      <c r="JPX1333" s="5"/>
      <c r="JPY1333" s="5"/>
      <c r="JPZ1333" s="5"/>
      <c r="JQA1333" s="5"/>
      <c r="JQB1333" s="5"/>
      <c r="JQC1333" s="5"/>
      <c r="JQD1333" s="5"/>
      <c r="JQE1333" s="5"/>
      <c r="JQF1333" s="5"/>
      <c r="JQG1333" s="5"/>
      <c r="JQH1333" s="5"/>
      <c r="JQI1333" s="5"/>
      <c r="JQJ1333" s="5"/>
      <c r="JQK1333" s="5"/>
      <c r="JQL1333" s="5"/>
      <c r="JQM1333" s="5"/>
      <c r="JQN1333" s="5"/>
      <c r="JQO1333" s="5"/>
      <c r="JQP1333" s="5"/>
      <c r="JQQ1333" s="5"/>
      <c r="JQR1333" s="5"/>
      <c r="JQS1333" s="5"/>
      <c r="JQT1333" s="5"/>
      <c r="JQU1333" s="5"/>
      <c r="JQV1333" s="5"/>
      <c r="JQW1333" s="5"/>
      <c r="JQX1333" s="5"/>
      <c r="JQY1333" s="5"/>
      <c r="JQZ1333" s="5"/>
      <c r="JRA1333" s="5"/>
      <c r="JRB1333" s="5"/>
      <c r="JRC1333" s="5"/>
      <c r="JRD1333" s="5"/>
      <c r="JRE1333" s="5"/>
      <c r="JRF1333" s="5"/>
      <c r="JRG1333" s="5"/>
      <c r="JRH1333" s="5"/>
      <c r="JRI1333" s="5"/>
      <c r="JRJ1333" s="5"/>
      <c r="JRK1333" s="5"/>
      <c r="JRL1333" s="5"/>
      <c r="JRM1333" s="5"/>
      <c r="JRN1333" s="5"/>
      <c r="JRO1333" s="5"/>
      <c r="JRP1333" s="5"/>
      <c r="JRQ1333" s="5"/>
      <c r="JRR1333" s="5"/>
      <c r="JRS1333" s="5"/>
      <c r="JRT1333" s="5"/>
      <c r="JRU1333" s="5"/>
      <c r="JRV1333" s="5"/>
      <c r="JRW1333" s="5"/>
      <c r="JRX1333" s="5"/>
      <c r="JRY1333" s="5"/>
      <c r="JRZ1333" s="5"/>
      <c r="JSA1333" s="5"/>
      <c r="JSB1333" s="5"/>
      <c r="JSC1333" s="5"/>
      <c r="JSD1333" s="5"/>
      <c r="JSE1333" s="5"/>
      <c r="JSF1333" s="5"/>
      <c r="JSG1333" s="5"/>
      <c r="JSH1333" s="5"/>
      <c r="JSI1333" s="5"/>
      <c r="JSJ1333" s="5"/>
      <c r="JSK1333" s="5"/>
      <c r="JSL1333" s="5"/>
      <c r="JSM1333" s="5"/>
      <c r="JSN1333" s="5"/>
      <c r="JSO1333" s="5"/>
      <c r="JSP1333" s="5"/>
      <c r="JSQ1333" s="5"/>
      <c r="JSR1333" s="5"/>
      <c r="JSS1333" s="5"/>
      <c r="JST1333" s="5"/>
      <c r="JSU1333" s="5"/>
      <c r="JSV1333" s="5"/>
      <c r="JSW1333" s="5"/>
      <c r="JSX1333" s="5"/>
      <c r="JSY1333" s="5"/>
      <c r="JSZ1333" s="5"/>
      <c r="JTA1333" s="5"/>
      <c r="JTB1333" s="5"/>
      <c r="JTC1333" s="5"/>
      <c r="JTD1333" s="5"/>
      <c r="JTE1333" s="5"/>
      <c r="JTF1333" s="5"/>
      <c r="JTG1333" s="5"/>
      <c r="JTH1333" s="5"/>
      <c r="JTI1333" s="5"/>
      <c r="JTJ1333" s="5"/>
      <c r="JTK1333" s="5"/>
      <c r="JTL1333" s="5"/>
      <c r="JTM1333" s="5"/>
      <c r="JTN1333" s="5"/>
      <c r="JTO1333" s="5"/>
      <c r="JTP1333" s="5"/>
      <c r="JTQ1333" s="5"/>
      <c r="JTR1333" s="5"/>
      <c r="JTS1333" s="5"/>
      <c r="JTT1333" s="5"/>
      <c r="JTU1333" s="5"/>
      <c r="JTV1333" s="5"/>
      <c r="JTW1333" s="5"/>
      <c r="JTX1333" s="5"/>
      <c r="JTY1333" s="5"/>
      <c r="JTZ1333" s="5"/>
      <c r="JUA1333" s="5"/>
      <c r="JUB1333" s="5"/>
      <c r="JUC1333" s="5"/>
      <c r="JUD1333" s="5"/>
      <c r="JUE1333" s="5"/>
      <c r="JUF1333" s="5"/>
      <c r="JUG1333" s="5"/>
      <c r="JUH1333" s="5"/>
      <c r="JUI1333" s="5"/>
      <c r="JUJ1333" s="5"/>
      <c r="JUK1333" s="5"/>
      <c r="JUL1333" s="5"/>
      <c r="JUM1333" s="5"/>
      <c r="JUN1333" s="5"/>
      <c r="JUO1333" s="5"/>
      <c r="JUP1333" s="5"/>
      <c r="JUQ1333" s="5"/>
      <c r="JUR1333" s="5"/>
      <c r="JUS1333" s="5"/>
      <c r="JUT1333" s="5"/>
      <c r="JUU1333" s="5"/>
      <c r="JUV1333" s="5"/>
      <c r="JUW1333" s="5"/>
      <c r="JUX1333" s="5"/>
      <c r="JUY1333" s="5"/>
      <c r="JUZ1333" s="5"/>
      <c r="JVA1333" s="5"/>
      <c r="JVB1333" s="5"/>
      <c r="JVC1333" s="5"/>
      <c r="JVD1333" s="5"/>
      <c r="JVE1333" s="5"/>
      <c r="JVF1333" s="5"/>
      <c r="JVG1333" s="5"/>
      <c r="JVH1333" s="5"/>
      <c r="JVI1333" s="5"/>
      <c r="JVJ1333" s="5"/>
      <c r="JVK1333" s="5"/>
      <c r="JVL1333" s="5"/>
      <c r="JVM1333" s="5"/>
      <c r="JVN1333" s="5"/>
      <c r="JVO1333" s="5"/>
      <c r="JVP1333" s="5"/>
      <c r="JVQ1333" s="5"/>
      <c r="JVR1333" s="5"/>
      <c r="JVS1333" s="5"/>
      <c r="JVT1333" s="5"/>
      <c r="JVU1333" s="5"/>
      <c r="JVV1333" s="5"/>
      <c r="JVW1333" s="5"/>
      <c r="JVX1333" s="5"/>
      <c r="JVY1333" s="5"/>
      <c r="JVZ1333" s="5"/>
      <c r="JWA1333" s="5"/>
      <c r="JWB1333" s="5"/>
      <c r="JWC1333" s="5"/>
      <c r="JWD1333" s="5"/>
      <c r="JWE1333" s="5"/>
      <c r="JWF1333" s="5"/>
      <c r="JWG1333" s="5"/>
      <c r="JWH1333" s="5"/>
      <c r="JWI1333" s="5"/>
      <c r="JWJ1333" s="5"/>
      <c r="JWK1333" s="5"/>
      <c r="JWL1333" s="5"/>
      <c r="JWM1333" s="5"/>
      <c r="JWN1333" s="5"/>
      <c r="JWO1333" s="5"/>
      <c r="JWP1333" s="5"/>
      <c r="JWQ1333" s="5"/>
      <c r="JWR1333" s="5"/>
      <c r="JWS1333" s="5"/>
      <c r="JWT1333" s="5"/>
      <c r="JWU1333" s="5"/>
      <c r="JWV1333" s="5"/>
      <c r="JWW1333" s="5"/>
      <c r="JWX1333" s="5"/>
      <c r="JWY1333" s="5"/>
      <c r="JWZ1333" s="5"/>
      <c r="JXA1333" s="5"/>
      <c r="JXB1333" s="5"/>
      <c r="JXC1333" s="5"/>
      <c r="JXD1333" s="5"/>
      <c r="JXE1333" s="5"/>
      <c r="JXF1333" s="5"/>
      <c r="JXG1333" s="5"/>
      <c r="JXH1333" s="5"/>
      <c r="JXI1333" s="5"/>
      <c r="JXJ1333" s="5"/>
      <c r="JXK1333" s="5"/>
      <c r="JXL1333" s="5"/>
      <c r="JXM1333" s="5"/>
      <c r="JXN1333" s="5"/>
      <c r="JXO1333" s="5"/>
      <c r="JXP1333" s="5"/>
      <c r="JXQ1333" s="5"/>
      <c r="JXR1333" s="5"/>
      <c r="JXS1333" s="5"/>
      <c r="JXT1333" s="5"/>
      <c r="JXU1333" s="5"/>
      <c r="JXV1333" s="5"/>
      <c r="JXW1333" s="5"/>
      <c r="JXX1333" s="5"/>
      <c r="JXY1333" s="5"/>
      <c r="JXZ1333" s="5"/>
      <c r="JYA1333" s="5"/>
      <c r="JYB1333" s="5"/>
      <c r="JYC1333" s="5"/>
      <c r="JYD1333" s="5"/>
      <c r="JYE1333" s="5"/>
      <c r="JYF1333" s="5"/>
      <c r="JYG1333" s="5"/>
      <c r="JYH1333" s="5"/>
      <c r="JYI1333" s="5"/>
      <c r="JYJ1333" s="5"/>
      <c r="JYK1333" s="5"/>
      <c r="JYL1333" s="5"/>
      <c r="JYM1333" s="5"/>
      <c r="JYN1333" s="5"/>
      <c r="JYO1333" s="5"/>
      <c r="JYP1333" s="5"/>
      <c r="JYQ1333" s="5"/>
      <c r="JYR1333" s="5"/>
      <c r="JYS1333" s="5"/>
      <c r="JYT1333" s="5"/>
      <c r="JYU1333" s="5"/>
      <c r="JYV1333" s="5"/>
      <c r="JYW1333" s="5"/>
      <c r="JYX1333" s="5"/>
      <c r="JYY1333" s="5"/>
      <c r="JYZ1333" s="5"/>
      <c r="JZA1333" s="5"/>
      <c r="JZB1333" s="5"/>
      <c r="JZC1333" s="5"/>
      <c r="JZD1333" s="5"/>
      <c r="JZE1333" s="5"/>
      <c r="JZF1333" s="5"/>
      <c r="JZG1333" s="5"/>
      <c r="JZH1333" s="5"/>
      <c r="JZI1333" s="5"/>
      <c r="JZJ1333" s="5"/>
      <c r="JZK1333" s="5"/>
      <c r="JZL1333" s="5"/>
      <c r="JZM1333" s="5"/>
      <c r="JZN1333" s="5"/>
      <c r="JZO1333" s="5"/>
      <c r="JZP1333" s="5"/>
      <c r="JZQ1333" s="5"/>
      <c r="JZR1333" s="5"/>
      <c r="JZS1333" s="5"/>
      <c r="JZT1333" s="5"/>
      <c r="JZU1333" s="5"/>
      <c r="JZV1333" s="5"/>
      <c r="JZW1333" s="5"/>
      <c r="JZX1333" s="5"/>
      <c r="JZY1333" s="5"/>
      <c r="JZZ1333" s="5"/>
      <c r="KAA1333" s="5"/>
      <c r="KAB1333" s="5"/>
      <c r="KAC1333" s="5"/>
      <c r="KAD1333" s="5"/>
      <c r="KAE1333" s="5"/>
      <c r="KAF1333" s="5"/>
      <c r="KAG1333" s="5"/>
      <c r="KAH1333" s="5"/>
      <c r="KAI1333" s="5"/>
      <c r="KAJ1333" s="5"/>
      <c r="KAK1333" s="5"/>
      <c r="KAL1333" s="5"/>
      <c r="KAM1333" s="5"/>
      <c r="KAN1333" s="5"/>
      <c r="KAO1333" s="5"/>
      <c r="KAP1333" s="5"/>
      <c r="KAQ1333" s="5"/>
      <c r="KAR1333" s="5"/>
      <c r="KAS1333" s="5"/>
      <c r="KAT1333" s="5"/>
      <c r="KAU1333" s="5"/>
      <c r="KAV1333" s="5"/>
      <c r="KAW1333" s="5"/>
      <c r="KAX1333" s="5"/>
      <c r="KAY1333" s="5"/>
      <c r="KAZ1333" s="5"/>
      <c r="KBA1333" s="5"/>
      <c r="KBB1333" s="5"/>
      <c r="KBC1333" s="5"/>
      <c r="KBD1333" s="5"/>
      <c r="KBE1333" s="5"/>
      <c r="KBF1333" s="5"/>
      <c r="KBG1333" s="5"/>
      <c r="KBH1333" s="5"/>
      <c r="KBI1333" s="5"/>
      <c r="KBJ1333" s="5"/>
      <c r="KBK1333" s="5"/>
      <c r="KBL1333" s="5"/>
      <c r="KBM1333" s="5"/>
      <c r="KBN1333" s="5"/>
      <c r="KBO1333" s="5"/>
      <c r="KBP1333" s="5"/>
      <c r="KBQ1333" s="5"/>
      <c r="KBR1333" s="5"/>
      <c r="KBS1333" s="5"/>
      <c r="KBT1333" s="5"/>
      <c r="KBU1333" s="5"/>
      <c r="KBV1333" s="5"/>
      <c r="KBW1333" s="5"/>
      <c r="KBX1333" s="5"/>
      <c r="KBY1333" s="5"/>
      <c r="KBZ1333" s="5"/>
      <c r="KCA1333" s="5"/>
      <c r="KCB1333" s="5"/>
      <c r="KCC1333" s="5"/>
      <c r="KCD1333" s="5"/>
      <c r="KCE1333" s="5"/>
      <c r="KCF1333" s="5"/>
      <c r="KCG1333" s="5"/>
      <c r="KCH1333" s="5"/>
      <c r="KCI1333" s="5"/>
      <c r="KCJ1333" s="5"/>
      <c r="KCK1333" s="5"/>
      <c r="KCL1333" s="5"/>
      <c r="KCM1333" s="5"/>
      <c r="KCN1333" s="5"/>
      <c r="KCO1333" s="5"/>
      <c r="KCP1333" s="5"/>
      <c r="KCQ1333" s="5"/>
      <c r="KCR1333" s="5"/>
      <c r="KCS1333" s="5"/>
      <c r="KCT1333" s="5"/>
      <c r="KCU1333" s="5"/>
      <c r="KCV1333" s="5"/>
      <c r="KCW1333" s="5"/>
      <c r="KCX1333" s="5"/>
      <c r="KCY1333" s="5"/>
      <c r="KCZ1333" s="5"/>
      <c r="KDA1333" s="5"/>
      <c r="KDB1333" s="5"/>
      <c r="KDC1333" s="5"/>
      <c r="KDD1333" s="5"/>
      <c r="KDE1333" s="5"/>
      <c r="KDF1333" s="5"/>
      <c r="KDG1333" s="5"/>
      <c r="KDH1333" s="5"/>
      <c r="KDI1333" s="5"/>
      <c r="KDJ1333" s="5"/>
      <c r="KDK1333" s="5"/>
      <c r="KDL1333" s="5"/>
      <c r="KDM1333" s="5"/>
      <c r="KDN1333" s="5"/>
      <c r="KDO1333" s="5"/>
      <c r="KDP1333" s="5"/>
      <c r="KDQ1333" s="5"/>
      <c r="KDR1333" s="5"/>
      <c r="KDS1333" s="5"/>
      <c r="KDT1333" s="5"/>
      <c r="KDU1333" s="5"/>
      <c r="KDV1333" s="5"/>
      <c r="KDW1333" s="5"/>
      <c r="KDX1333" s="5"/>
      <c r="KDY1333" s="5"/>
      <c r="KDZ1333" s="5"/>
      <c r="KEA1333" s="5"/>
      <c r="KEB1333" s="5"/>
      <c r="KEC1333" s="5"/>
      <c r="KED1333" s="5"/>
      <c r="KEE1333" s="5"/>
      <c r="KEF1333" s="5"/>
      <c r="KEG1333" s="5"/>
      <c r="KEH1333" s="5"/>
      <c r="KEI1333" s="5"/>
      <c r="KEJ1333" s="5"/>
      <c r="KEK1333" s="5"/>
      <c r="KEL1333" s="5"/>
      <c r="KEM1333" s="5"/>
      <c r="KEN1333" s="5"/>
      <c r="KEO1333" s="5"/>
      <c r="KEP1333" s="5"/>
      <c r="KEQ1333" s="5"/>
      <c r="KER1333" s="5"/>
      <c r="KES1333" s="5"/>
      <c r="KET1333" s="5"/>
      <c r="KEU1333" s="5"/>
      <c r="KEV1333" s="5"/>
      <c r="KEW1333" s="5"/>
      <c r="KEX1333" s="5"/>
      <c r="KEY1333" s="5"/>
      <c r="KEZ1333" s="5"/>
      <c r="KFA1333" s="5"/>
      <c r="KFB1333" s="5"/>
      <c r="KFC1333" s="5"/>
      <c r="KFD1333" s="5"/>
      <c r="KFE1333" s="5"/>
      <c r="KFF1333" s="5"/>
      <c r="KFG1333" s="5"/>
      <c r="KFH1333" s="5"/>
      <c r="KFI1333" s="5"/>
      <c r="KFJ1333" s="5"/>
      <c r="KFK1333" s="5"/>
      <c r="KFL1333" s="5"/>
      <c r="KFM1333" s="5"/>
      <c r="KFN1333" s="5"/>
      <c r="KFO1333" s="5"/>
      <c r="KFP1333" s="5"/>
      <c r="KFQ1333" s="5"/>
      <c r="KFR1333" s="5"/>
      <c r="KFS1333" s="5"/>
      <c r="KFT1333" s="5"/>
      <c r="KFU1333" s="5"/>
      <c r="KFV1333" s="5"/>
      <c r="KFW1333" s="5"/>
      <c r="KFX1333" s="5"/>
      <c r="KFY1333" s="5"/>
      <c r="KFZ1333" s="5"/>
      <c r="KGA1333" s="5"/>
      <c r="KGB1333" s="5"/>
      <c r="KGC1333" s="5"/>
      <c r="KGD1333" s="5"/>
      <c r="KGE1333" s="5"/>
      <c r="KGF1333" s="5"/>
      <c r="KGG1333" s="5"/>
      <c r="KGH1333" s="5"/>
      <c r="KGI1333" s="5"/>
      <c r="KGJ1333" s="5"/>
      <c r="KGK1333" s="5"/>
      <c r="KGL1333" s="5"/>
      <c r="KGM1333" s="5"/>
      <c r="KGN1333" s="5"/>
      <c r="KGO1333" s="5"/>
      <c r="KGP1333" s="5"/>
      <c r="KGQ1333" s="5"/>
      <c r="KGR1333" s="5"/>
      <c r="KGS1333" s="5"/>
      <c r="KGT1333" s="5"/>
      <c r="KGU1333" s="5"/>
      <c r="KGV1333" s="5"/>
      <c r="KGW1333" s="5"/>
      <c r="KGX1333" s="5"/>
      <c r="KGY1333" s="5"/>
      <c r="KGZ1333" s="5"/>
      <c r="KHA1333" s="5"/>
      <c r="KHB1333" s="5"/>
      <c r="KHC1333" s="5"/>
      <c r="KHD1333" s="5"/>
      <c r="KHE1333" s="5"/>
      <c r="KHF1333" s="5"/>
      <c r="KHG1333" s="5"/>
      <c r="KHH1333" s="5"/>
      <c r="KHI1333" s="5"/>
      <c r="KHJ1333" s="5"/>
      <c r="KHK1333" s="5"/>
      <c r="KHL1333" s="5"/>
      <c r="KHM1333" s="5"/>
      <c r="KHN1333" s="5"/>
      <c r="KHO1333" s="5"/>
      <c r="KHP1333" s="5"/>
      <c r="KHQ1333" s="5"/>
      <c r="KHR1333" s="5"/>
      <c r="KHS1333" s="5"/>
      <c r="KHT1333" s="5"/>
      <c r="KHU1333" s="5"/>
      <c r="KHV1333" s="5"/>
      <c r="KHW1333" s="5"/>
      <c r="KHX1333" s="5"/>
      <c r="KHY1333" s="5"/>
      <c r="KHZ1333" s="5"/>
      <c r="KIA1333" s="5"/>
      <c r="KIB1333" s="5"/>
      <c r="KIC1333" s="5"/>
      <c r="KID1333" s="5"/>
      <c r="KIE1333" s="5"/>
      <c r="KIF1333" s="5"/>
      <c r="KIG1333" s="5"/>
      <c r="KIH1333" s="5"/>
      <c r="KII1333" s="5"/>
      <c r="KIJ1333" s="5"/>
      <c r="KIK1333" s="5"/>
      <c r="KIL1333" s="5"/>
      <c r="KIM1333" s="5"/>
      <c r="KIN1333" s="5"/>
      <c r="KIO1333" s="5"/>
      <c r="KIP1333" s="5"/>
      <c r="KIQ1333" s="5"/>
      <c r="KIR1333" s="5"/>
      <c r="KIS1333" s="5"/>
      <c r="KIT1333" s="5"/>
      <c r="KIU1333" s="5"/>
      <c r="KIV1333" s="5"/>
      <c r="KIW1333" s="5"/>
      <c r="KIX1333" s="5"/>
      <c r="KIY1333" s="5"/>
      <c r="KIZ1333" s="5"/>
      <c r="KJA1333" s="5"/>
      <c r="KJB1333" s="5"/>
      <c r="KJC1333" s="5"/>
      <c r="KJD1333" s="5"/>
      <c r="KJE1333" s="5"/>
      <c r="KJF1333" s="5"/>
      <c r="KJG1333" s="5"/>
      <c r="KJH1333" s="5"/>
      <c r="KJI1333" s="5"/>
      <c r="KJJ1333" s="5"/>
      <c r="KJK1333" s="5"/>
      <c r="KJL1333" s="5"/>
      <c r="KJM1333" s="5"/>
      <c r="KJN1333" s="5"/>
      <c r="KJO1333" s="5"/>
      <c r="KJP1333" s="5"/>
      <c r="KJQ1333" s="5"/>
      <c r="KJR1333" s="5"/>
      <c r="KJS1333" s="5"/>
      <c r="KJT1333" s="5"/>
      <c r="KJU1333" s="5"/>
      <c r="KJV1333" s="5"/>
      <c r="KJW1333" s="5"/>
      <c r="KJX1333" s="5"/>
      <c r="KJY1333" s="5"/>
      <c r="KJZ1333" s="5"/>
      <c r="KKA1333" s="5"/>
      <c r="KKB1333" s="5"/>
      <c r="KKC1333" s="5"/>
      <c r="KKD1333" s="5"/>
      <c r="KKE1333" s="5"/>
      <c r="KKF1333" s="5"/>
      <c r="KKG1333" s="5"/>
      <c r="KKH1333" s="5"/>
      <c r="KKI1333" s="5"/>
      <c r="KKJ1333" s="5"/>
      <c r="KKK1333" s="5"/>
      <c r="KKL1333" s="5"/>
      <c r="KKM1333" s="5"/>
      <c r="KKN1333" s="5"/>
      <c r="KKO1333" s="5"/>
      <c r="KKP1333" s="5"/>
      <c r="KKQ1333" s="5"/>
      <c r="KKR1333" s="5"/>
      <c r="KKS1333" s="5"/>
      <c r="KKT1333" s="5"/>
      <c r="KKU1333" s="5"/>
      <c r="KKV1333" s="5"/>
      <c r="KKW1333" s="5"/>
      <c r="KKX1333" s="5"/>
      <c r="KKY1333" s="5"/>
      <c r="KKZ1333" s="5"/>
      <c r="KLA1333" s="5"/>
      <c r="KLB1333" s="5"/>
      <c r="KLC1333" s="5"/>
      <c r="KLD1333" s="5"/>
      <c r="KLE1333" s="5"/>
      <c r="KLF1333" s="5"/>
      <c r="KLG1333" s="5"/>
      <c r="KLH1333" s="5"/>
      <c r="KLI1333" s="5"/>
      <c r="KLJ1333" s="5"/>
      <c r="KLK1333" s="5"/>
      <c r="KLL1333" s="5"/>
      <c r="KLM1333" s="5"/>
      <c r="KLN1333" s="5"/>
      <c r="KLO1333" s="5"/>
      <c r="KLP1333" s="5"/>
      <c r="KLQ1333" s="5"/>
      <c r="KLR1333" s="5"/>
      <c r="KLS1333" s="5"/>
      <c r="KLT1333" s="5"/>
      <c r="KLU1333" s="5"/>
      <c r="KLV1333" s="5"/>
      <c r="KLW1333" s="5"/>
      <c r="KLX1333" s="5"/>
      <c r="KLY1333" s="5"/>
      <c r="KLZ1333" s="5"/>
      <c r="KMA1333" s="5"/>
      <c r="KMB1333" s="5"/>
      <c r="KMC1333" s="5"/>
      <c r="KMD1333" s="5"/>
      <c r="KME1333" s="5"/>
      <c r="KMF1333" s="5"/>
      <c r="KMG1333" s="5"/>
      <c r="KMH1333" s="5"/>
      <c r="KMI1333" s="5"/>
      <c r="KMJ1333" s="5"/>
      <c r="KMK1333" s="5"/>
      <c r="KML1333" s="5"/>
      <c r="KMM1333" s="5"/>
      <c r="KMN1333" s="5"/>
      <c r="KMO1333" s="5"/>
      <c r="KMP1333" s="5"/>
      <c r="KMQ1333" s="5"/>
      <c r="KMR1333" s="5"/>
      <c r="KMS1333" s="5"/>
      <c r="KMT1333" s="5"/>
      <c r="KMU1333" s="5"/>
      <c r="KMV1333" s="5"/>
      <c r="KMW1333" s="5"/>
      <c r="KMX1333" s="5"/>
      <c r="KMY1333" s="5"/>
      <c r="KMZ1333" s="5"/>
      <c r="KNA1333" s="5"/>
      <c r="KNB1333" s="5"/>
      <c r="KNC1333" s="5"/>
      <c r="KND1333" s="5"/>
      <c r="KNE1333" s="5"/>
      <c r="KNF1333" s="5"/>
      <c r="KNG1333" s="5"/>
      <c r="KNH1333" s="5"/>
      <c r="KNI1333" s="5"/>
      <c r="KNJ1333" s="5"/>
      <c r="KNK1333" s="5"/>
      <c r="KNL1333" s="5"/>
      <c r="KNM1333" s="5"/>
      <c r="KNN1333" s="5"/>
      <c r="KNO1333" s="5"/>
      <c r="KNP1333" s="5"/>
      <c r="KNQ1333" s="5"/>
      <c r="KNR1333" s="5"/>
      <c r="KNS1333" s="5"/>
      <c r="KNT1333" s="5"/>
      <c r="KNU1333" s="5"/>
      <c r="KNV1333" s="5"/>
      <c r="KNW1333" s="5"/>
      <c r="KNX1333" s="5"/>
      <c r="KNY1333" s="5"/>
      <c r="KNZ1333" s="5"/>
      <c r="KOA1333" s="5"/>
      <c r="KOB1333" s="5"/>
      <c r="KOC1333" s="5"/>
      <c r="KOD1333" s="5"/>
      <c r="KOE1333" s="5"/>
      <c r="KOF1333" s="5"/>
      <c r="KOG1333" s="5"/>
      <c r="KOH1333" s="5"/>
      <c r="KOI1333" s="5"/>
      <c r="KOJ1333" s="5"/>
      <c r="KOK1333" s="5"/>
      <c r="KOL1333" s="5"/>
      <c r="KOM1333" s="5"/>
      <c r="KON1333" s="5"/>
      <c r="KOO1333" s="5"/>
      <c r="KOP1333" s="5"/>
      <c r="KOQ1333" s="5"/>
      <c r="KOR1333" s="5"/>
      <c r="KOS1333" s="5"/>
      <c r="KOT1333" s="5"/>
      <c r="KOU1333" s="5"/>
      <c r="KOV1333" s="5"/>
      <c r="KOW1333" s="5"/>
      <c r="KOX1333" s="5"/>
      <c r="KOY1333" s="5"/>
      <c r="KOZ1333" s="5"/>
      <c r="KPA1333" s="5"/>
      <c r="KPB1333" s="5"/>
      <c r="KPC1333" s="5"/>
      <c r="KPD1333" s="5"/>
      <c r="KPE1333" s="5"/>
      <c r="KPF1333" s="5"/>
      <c r="KPG1333" s="5"/>
      <c r="KPH1333" s="5"/>
      <c r="KPI1333" s="5"/>
      <c r="KPJ1333" s="5"/>
      <c r="KPK1333" s="5"/>
      <c r="KPL1333" s="5"/>
      <c r="KPM1333" s="5"/>
      <c r="KPN1333" s="5"/>
      <c r="KPO1333" s="5"/>
      <c r="KPP1333" s="5"/>
      <c r="KPQ1333" s="5"/>
      <c r="KPR1333" s="5"/>
      <c r="KPS1333" s="5"/>
      <c r="KPT1333" s="5"/>
      <c r="KPU1333" s="5"/>
      <c r="KPV1333" s="5"/>
      <c r="KPW1333" s="5"/>
      <c r="KPX1333" s="5"/>
      <c r="KPY1333" s="5"/>
      <c r="KPZ1333" s="5"/>
      <c r="KQA1333" s="5"/>
      <c r="KQB1333" s="5"/>
      <c r="KQC1333" s="5"/>
      <c r="KQD1333" s="5"/>
      <c r="KQE1333" s="5"/>
      <c r="KQF1333" s="5"/>
      <c r="KQG1333" s="5"/>
      <c r="KQH1333" s="5"/>
      <c r="KQI1333" s="5"/>
      <c r="KQJ1333" s="5"/>
      <c r="KQK1333" s="5"/>
      <c r="KQL1333" s="5"/>
      <c r="KQM1333" s="5"/>
      <c r="KQN1333" s="5"/>
      <c r="KQO1333" s="5"/>
      <c r="KQP1333" s="5"/>
      <c r="KQQ1333" s="5"/>
      <c r="KQR1333" s="5"/>
      <c r="KQS1333" s="5"/>
      <c r="KQT1333" s="5"/>
      <c r="KQU1333" s="5"/>
      <c r="KQV1333" s="5"/>
      <c r="KQW1333" s="5"/>
      <c r="KQX1333" s="5"/>
      <c r="KQY1333" s="5"/>
      <c r="KQZ1333" s="5"/>
      <c r="KRA1333" s="5"/>
      <c r="KRB1333" s="5"/>
      <c r="KRC1333" s="5"/>
      <c r="KRD1333" s="5"/>
      <c r="KRE1333" s="5"/>
      <c r="KRF1333" s="5"/>
      <c r="KRG1333" s="5"/>
      <c r="KRH1333" s="5"/>
      <c r="KRI1333" s="5"/>
      <c r="KRJ1333" s="5"/>
      <c r="KRK1333" s="5"/>
      <c r="KRL1333" s="5"/>
      <c r="KRM1333" s="5"/>
      <c r="KRN1333" s="5"/>
      <c r="KRO1333" s="5"/>
      <c r="KRP1333" s="5"/>
      <c r="KRQ1333" s="5"/>
      <c r="KRR1333" s="5"/>
      <c r="KRS1333" s="5"/>
      <c r="KRT1333" s="5"/>
      <c r="KRU1333" s="5"/>
      <c r="KRV1333" s="5"/>
      <c r="KRW1333" s="5"/>
      <c r="KRX1333" s="5"/>
      <c r="KRY1333" s="5"/>
      <c r="KRZ1333" s="5"/>
      <c r="KSA1333" s="5"/>
      <c r="KSB1333" s="5"/>
      <c r="KSC1333" s="5"/>
      <c r="KSD1333" s="5"/>
      <c r="KSE1333" s="5"/>
      <c r="KSF1333" s="5"/>
      <c r="KSG1333" s="5"/>
      <c r="KSH1333" s="5"/>
      <c r="KSI1333" s="5"/>
      <c r="KSJ1333" s="5"/>
      <c r="KSK1333" s="5"/>
      <c r="KSL1333" s="5"/>
      <c r="KSM1333" s="5"/>
      <c r="KSN1333" s="5"/>
      <c r="KSO1333" s="5"/>
      <c r="KSP1333" s="5"/>
      <c r="KSQ1333" s="5"/>
      <c r="KSR1333" s="5"/>
      <c r="KSS1333" s="5"/>
      <c r="KST1333" s="5"/>
      <c r="KSU1333" s="5"/>
      <c r="KSV1333" s="5"/>
      <c r="KSW1333" s="5"/>
      <c r="KSX1333" s="5"/>
      <c r="KSY1333" s="5"/>
      <c r="KSZ1333" s="5"/>
      <c r="KTA1333" s="5"/>
      <c r="KTB1333" s="5"/>
      <c r="KTC1333" s="5"/>
      <c r="KTD1333" s="5"/>
      <c r="KTE1333" s="5"/>
      <c r="KTF1333" s="5"/>
      <c r="KTG1333" s="5"/>
      <c r="KTH1333" s="5"/>
      <c r="KTI1333" s="5"/>
      <c r="KTJ1333" s="5"/>
      <c r="KTK1333" s="5"/>
      <c r="KTL1333" s="5"/>
      <c r="KTM1333" s="5"/>
      <c r="KTN1333" s="5"/>
      <c r="KTO1333" s="5"/>
      <c r="KTP1333" s="5"/>
      <c r="KTQ1333" s="5"/>
      <c r="KTR1333" s="5"/>
      <c r="KTS1333" s="5"/>
      <c r="KTT1333" s="5"/>
      <c r="KTU1333" s="5"/>
      <c r="KTV1333" s="5"/>
      <c r="KTW1333" s="5"/>
      <c r="KTX1333" s="5"/>
      <c r="KTY1333" s="5"/>
      <c r="KTZ1333" s="5"/>
      <c r="KUA1333" s="5"/>
      <c r="KUB1333" s="5"/>
      <c r="KUC1333" s="5"/>
      <c r="KUD1333" s="5"/>
      <c r="KUE1333" s="5"/>
      <c r="KUF1333" s="5"/>
      <c r="KUG1333" s="5"/>
      <c r="KUH1333" s="5"/>
      <c r="KUI1333" s="5"/>
      <c r="KUJ1333" s="5"/>
      <c r="KUK1333" s="5"/>
      <c r="KUL1333" s="5"/>
      <c r="KUM1333" s="5"/>
      <c r="KUN1333" s="5"/>
      <c r="KUO1333" s="5"/>
      <c r="KUP1333" s="5"/>
      <c r="KUQ1333" s="5"/>
      <c r="KUR1333" s="5"/>
      <c r="KUS1333" s="5"/>
      <c r="KUT1333" s="5"/>
      <c r="KUU1333" s="5"/>
      <c r="KUV1333" s="5"/>
      <c r="KUW1333" s="5"/>
      <c r="KUX1333" s="5"/>
      <c r="KUY1333" s="5"/>
      <c r="KUZ1333" s="5"/>
      <c r="KVA1333" s="5"/>
      <c r="KVB1333" s="5"/>
      <c r="KVC1333" s="5"/>
      <c r="KVD1333" s="5"/>
      <c r="KVE1333" s="5"/>
      <c r="KVF1333" s="5"/>
      <c r="KVG1333" s="5"/>
      <c r="KVH1333" s="5"/>
      <c r="KVI1333" s="5"/>
      <c r="KVJ1333" s="5"/>
      <c r="KVK1333" s="5"/>
      <c r="KVL1333" s="5"/>
      <c r="KVM1333" s="5"/>
      <c r="KVN1333" s="5"/>
      <c r="KVO1333" s="5"/>
      <c r="KVP1333" s="5"/>
      <c r="KVQ1333" s="5"/>
      <c r="KVR1333" s="5"/>
      <c r="KVS1333" s="5"/>
      <c r="KVT1333" s="5"/>
      <c r="KVU1333" s="5"/>
      <c r="KVV1333" s="5"/>
      <c r="KVW1333" s="5"/>
      <c r="KVX1333" s="5"/>
      <c r="KVY1333" s="5"/>
      <c r="KVZ1333" s="5"/>
      <c r="KWA1333" s="5"/>
      <c r="KWB1333" s="5"/>
      <c r="KWC1333" s="5"/>
      <c r="KWD1333" s="5"/>
      <c r="KWE1333" s="5"/>
      <c r="KWF1333" s="5"/>
      <c r="KWG1333" s="5"/>
      <c r="KWH1333" s="5"/>
      <c r="KWI1333" s="5"/>
      <c r="KWJ1333" s="5"/>
      <c r="KWK1333" s="5"/>
      <c r="KWL1333" s="5"/>
      <c r="KWM1333" s="5"/>
      <c r="KWN1333" s="5"/>
      <c r="KWO1333" s="5"/>
      <c r="KWP1333" s="5"/>
      <c r="KWQ1333" s="5"/>
      <c r="KWR1333" s="5"/>
      <c r="KWS1333" s="5"/>
      <c r="KWT1333" s="5"/>
      <c r="KWU1333" s="5"/>
      <c r="KWV1333" s="5"/>
      <c r="KWW1333" s="5"/>
      <c r="KWX1333" s="5"/>
      <c r="KWY1333" s="5"/>
      <c r="KWZ1333" s="5"/>
      <c r="KXA1333" s="5"/>
      <c r="KXB1333" s="5"/>
      <c r="KXC1333" s="5"/>
      <c r="KXD1333" s="5"/>
      <c r="KXE1333" s="5"/>
      <c r="KXF1333" s="5"/>
      <c r="KXG1333" s="5"/>
      <c r="KXH1333" s="5"/>
      <c r="KXI1333" s="5"/>
      <c r="KXJ1333" s="5"/>
      <c r="KXK1333" s="5"/>
      <c r="KXL1333" s="5"/>
      <c r="KXM1333" s="5"/>
      <c r="KXN1333" s="5"/>
      <c r="KXO1333" s="5"/>
      <c r="KXP1333" s="5"/>
      <c r="KXQ1333" s="5"/>
      <c r="KXR1333" s="5"/>
      <c r="KXS1333" s="5"/>
      <c r="KXT1333" s="5"/>
      <c r="KXU1333" s="5"/>
      <c r="KXV1333" s="5"/>
      <c r="KXW1333" s="5"/>
      <c r="KXX1333" s="5"/>
      <c r="KXY1333" s="5"/>
      <c r="KXZ1333" s="5"/>
      <c r="KYA1333" s="5"/>
      <c r="KYB1333" s="5"/>
      <c r="KYC1333" s="5"/>
      <c r="KYD1333" s="5"/>
      <c r="KYE1333" s="5"/>
      <c r="KYF1333" s="5"/>
      <c r="KYG1333" s="5"/>
      <c r="KYH1333" s="5"/>
      <c r="KYI1333" s="5"/>
      <c r="KYJ1333" s="5"/>
      <c r="KYK1333" s="5"/>
      <c r="KYL1333" s="5"/>
      <c r="KYM1333" s="5"/>
      <c r="KYN1333" s="5"/>
      <c r="KYO1333" s="5"/>
      <c r="KYP1333" s="5"/>
      <c r="KYQ1333" s="5"/>
      <c r="KYR1333" s="5"/>
      <c r="KYS1333" s="5"/>
      <c r="KYT1333" s="5"/>
      <c r="KYU1333" s="5"/>
      <c r="KYV1333" s="5"/>
      <c r="KYW1333" s="5"/>
      <c r="KYX1333" s="5"/>
      <c r="KYY1333" s="5"/>
      <c r="KYZ1333" s="5"/>
      <c r="KZA1333" s="5"/>
      <c r="KZB1333" s="5"/>
      <c r="KZC1333" s="5"/>
      <c r="KZD1333" s="5"/>
      <c r="KZE1333" s="5"/>
      <c r="KZF1333" s="5"/>
      <c r="KZG1333" s="5"/>
      <c r="KZH1333" s="5"/>
      <c r="KZI1333" s="5"/>
      <c r="KZJ1333" s="5"/>
      <c r="KZK1333" s="5"/>
      <c r="KZL1333" s="5"/>
      <c r="KZM1333" s="5"/>
      <c r="KZN1333" s="5"/>
      <c r="KZO1333" s="5"/>
      <c r="KZP1333" s="5"/>
      <c r="KZQ1333" s="5"/>
      <c r="KZR1333" s="5"/>
      <c r="KZS1333" s="5"/>
      <c r="KZT1333" s="5"/>
      <c r="KZU1333" s="5"/>
      <c r="KZV1333" s="5"/>
      <c r="KZW1333" s="5"/>
      <c r="KZX1333" s="5"/>
      <c r="KZY1333" s="5"/>
      <c r="KZZ1333" s="5"/>
      <c r="LAA1333" s="5"/>
      <c r="LAB1333" s="5"/>
      <c r="LAC1333" s="5"/>
      <c r="LAD1333" s="5"/>
      <c r="LAE1333" s="5"/>
      <c r="LAF1333" s="5"/>
      <c r="LAG1333" s="5"/>
      <c r="LAH1333" s="5"/>
      <c r="LAI1333" s="5"/>
      <c r="LAJ1333" s="5"/>
      <c r="LAK1333" s="5"/>
      <c r="LAL1333" s="5"/>
      <c r="LAM1333" s="5"/>
      <c r="LAN1333" s="5"/>
      <c r="LAO1333" s="5"/>
      <c r="LAP1333" s="5"/>
      <c r="LAQ1333" s="5"/>
      <c r="LAR1333" s="5"/>
      <c r="LAS1333" s="5"/>
      <c r="LAT1333" s="5"/>
      <c r="LAU1333" s="5"/>
      <c r="LAV1333" s="5"/>
      <c r="LAW1333" s="5"/>
      <c r="LAX1333" s="5"/>
      <c r="LAY1333" s="5"/>
      <c r="LAZ1333" s="5"/>
      <c r="LBA1333" s="5"/>
      <c r="LBB1333" s="5"/>
      <c r="LBC1333" s="5"/>
      <c r="LBD1333" s="5"/>
      <c r="LBE1333" s="5"/>
      <c r="LBF1333" s="5"/>
      <c r="LBG1333" s="5"/>
      <c r="LBH1333" s="5"/>
      <c r="LBI1333" s="5"/>
      <c r="LBJ1333" s="5"/>
      <c r="LBK1333" s="5"/>
      <c r="LBL1333" s="5"/>
      <c r="LBM1333" s="5"/>
      <c r="LBN1333" s="5"/>
      <c r="LBO1333" s="5"/>
      <c r="LBP1333" s="5"/>
      <c r="LBQ1333" s="5"/>
      <c r="LBR1333" s="5"/>
      <c r="LBS1333" s="5"/>
      <c r="LBT1333" s="5"/>
      <c r="LBU1333" s="5"/>
      <c r="LBV1333" s="5"/>
      <c r="LBW1333" s="5"/>
      <c r="LBX1333" s="5"/>
      <c r="LBY1333" s="5"/>
      <c r="LBZ1333" s="5"/>
      <c r="LCA1333" s="5"/>
      <c r="LCB1333" s="5"/>
      <c r="LCC1333" s="5"/>
      <c r="LCD1333" s="5"/>
      <c r="LCE1333" s="5"/>
      <c r="LCF1333" s="5"/>
      <c r="LCG1333" s="5"/>
      <c r="LCH1333" s="5"/>
      <c r="LCI1333" s="5"/>
      <c r="LCJ1333" s="5"/>
      <c r="LCK1333" s="5"/>
      <c r="LCL1333" s="5"/>
      <c r="LCM1333" s="5"/>
      <c r="LCN1333" s="5"/>
      <c r="LCO1333" s="5"/>
      <c r="LCP1333" s="5"/>
      <c r="LCQ1333" s="5"/>
      <c r="LCR1333" s="5"/>
      <c r="LCS1333" s="5"/>
      <c r="LCT1333" s="5"/>
      <c r="LCU1333" s="5"/>
      <c r="LCV1333" s="5"/>
      <c r="LCW1333" s="5"/>
      <c r="LCX1333" s="5"/>
      <c r="LCY1333" s="5"/>
      <c r="LCZ1333" s="5"/>
      <c r="LDA1333" s="5"/>
      <c r="LDB1333" s="5"/>
      <c r="LDC1333" s="5"/>
      <c r="LDD1333" s="5"/>
      <c r="LDE1333" s="5"/>
      <c r="LDF1333" s="5"/>
      <c r="LDG1333" s="5"/>
      <c r="LDH1333" s="5"/>
      <c r="LDI1333" s="5"/>
      <c r="LDJ1333" s="5"/>
      <c r="LDK1333" s="5"/>
      <c r="LDL1333" s="5"/>
      <c r="LDM1333" s="5"/>
      <c r="LDN1333" s="5"/>
      <c r="LDO1333" s="5"/>
      <c r="LDP1333" s="5"/>
      <c r="LDQ1333" s="5"/>
      <c r="LDR1333" s="5"/>
      <c r="LDS1333" s="5"/>
      <c r="LDT1333" s="5"/>
      <c r="LDU1333" s="5"/>
      <c r="LDV1333" s="5"/>
      <c r="LDW1333" s="5"/>
      <c r="LDX1333" s="5"/>
      <c r="LDY1333" s="5"/>
      <c r="LDZ1333" s="5"/>
      <c r="LEA1333" s="5"/>
      <c r="LEB1333" s="5"/>
      <c r="LEC1333" s="5"/>
      <c r="LED1333" s="5"/>
      <c r="LEE1333" s="5"/>
      <c r="LEF1333" s="5"/>
      <c r="LEG1333" s="5"/>
      <c r="LEH1333" s="5"/>
      <c r="LEI1333" s="5"/>
      <c r="LEJ1333" s="5"/>
      <c r="LEK1333" s="5"/>
      <c r="LEL1333" s="5"/>
      <c r="LEM1333" s="5"/>
      <c r="LEN1333" s="5"/>
      <c r="LEO1333" s="5"/>
      <c r="LEP1333" s="5"/>
      <c r="LEQ1333" s="5"/>
      <c r="LER1333" s="5"/>
      <c r="LES1333" s="5"/>
      <c r="LET1333" s="5"/>
      <c r="LEU1333" s="5"/>
      <c r="LEV1333" s="5"/>
      <c r="LEW1333" s="5"/>
      <c r="LEX1333" s="5"/>
      <c r="LEY1333" s="5"/>
      <c r="LEZ1333" s="5"/>
      <c r="LFA1333" s="5"/>
      <c r="LFB1333" s="5"/>
      <c r="LFC1333" s="5"/>
      <c r="LFD1333" s="5"/>
      <c r="LFE1333" s="5"/>
      <c r="LFF1333" s="5"/>
      <c r="LFG1333" s="5"/>
      <c r="LFH1333" s="5"/>
      <c r="LFI1333" s="5"/>
      <c r="LFJ1333" s="5"/>
      <c r="LFK1333" s="5"/>
      <c r="LFL1333" s="5"/>
      <c r="LFM1333" s="5"/>
      <c r="LFN1333" s="5"/>
      <c r="LFO1333" s="5"/>
      <c r="LFP1333" s="5"/>
      <c r="LFQ1333" s="5"/>
      <c r="LFR1333" s="5"/>
      <c r="LFS1333" s="5"/>
      <c r="LFT1333" s="5"/>
      <c r="LFU1333" s="5"/>
      <c r="LFV1333" s="5"/>
      <c r="LFW1333" s="5"/>
      <c r="LFX1333" s="5"/>
      <c r="LFY1333" s="5"/>
      <c r="LFZ1333" s="5"/>
      <c r="LGA1333" s="5"/>
      <c r="LGB1333" s="5"/>
      <c r="LGC1333" s="5"/>
      <c r="LGD1333" s="5"/>
      <c r="LGE1333" s="5"/>
      <c r="LGF1333" s="5"/>
      <c r="LGG1333" s="5"/>
      <c r="LGH1333" s="5"/>
      <c r="LGI1333" s="5"/>
      <c r="LGJ1333" s="5"/>
      <c r="LGK1333" s="5"/>
      <c r="LGL1333" s="5"/>
      <c r="LGM1333" s="5"/>
      <c r="LGN1333" s="5"/>
      <c r="LGO1333" s="5"/>
      <c r="LGP1333" s="5"/>
      <c r="LGQ1333" s="5"/>
      <c r="LGR1333" s="5"/>
      <c r="LGS1333" s="5"/>
      <c r="LGT1333" s="5"/>
      <c r="LGU1333" s="5"/>
      <c r="LGV1333" s="5"/>
      <c r="LGW1333" s="5"/>
      <c r="LGX1333" s="5"/>
      <c r="LGY1333" s="5"/>
      <c r="LGZ1333" s="5"/>
      <c r="LHA1333" s="5"/>
      <c r="LHB1333" s="5"/>
      <c r="LHC1333" s="5"/>
      <c r="LHD1333" s="5"/>
      <c r="LHE1333" s="5"/>
      <c r="LHF1333" s="5"/>
      <c r="LHG1333" s="5"/>
      <c r="LHH1333" s="5"/>
      <c r="LHI1333" s="5"/>
      <c r="LHJ1333" s="5"/>
      <c r="LHK1333" s="5"/>
      <c r="LHL1333" s="5"/>
      <c r="LHM1333" s="5"/>
      <c r="LHN1333" s="5"/>
      <c r="LHO1333" s="5"/>
      <c r="LHP1333" s="5"/>
      <c r="LHQ1333" s="5"/>
      <c r="LHR1333" s="5"/>
      <c r="LHS1333" s="5"/>
      <c r="LHT1333" s="5"/>
      <c r="LHU1333" s="5"/>
      <c r="LHV1333" s="5"/>
      <c r="LHW1333" s="5"/>
      <c r="LHX1333" s="5"/>
      <c r="LHY1333" s="5"/>
      <c r="LHZ1333" s="5"/>
      <c r="LIA1333" s="5"/>
      <c r="LIB1333" s="5"/>
      <c r="LIC1333" s="5"/>
      <c r="LID1333" s="5"/>
      <c r="LIE1333" s="5"/>
      <c r="LIF1333" s="5"/>
      <c r="LIG1333" s="5"/>
      <c r="LIH1333" s="5"/>
      <c r="LII1333" s="5"/>
      <c r="LIJ1333" s="5"/>
      <c r="LIK1333" s="5"/>
      <c r="LIL1333" s="5"/>
      <c r="LIM1333" s="5"/>
      <c r="LIN1333" s="5"/>
      <c r="LIO1333" s="5"/>
      <c r="LIP1333" s="5"/>
      <c r="LIQ1333" s="5"/>
      <c r="LIR1333" s="5"/>
      <c r="LIS1333" s="5"/>
      <c r="LIT1333" s="5"/>
      <c r="LIU1333" s="5"/>
      <c r="LIV1333" s="5"/>
      <c r="LIW1333" s="5"/>
      <c r="LIX1333" s="5"/>
      <c r="LIY1333" s="5"/>
      <c r="LIZ1333" s="5"/>
      <c r="LJA1333" s="5"/>
      <c r="LJB1333" s="5"/>
      <c r="LJC1333" s="5"/>
      <c r="LJD1333" s="5"/>
      <c r="LJE1333" s="5"/>
      <c r="LJF1333" s="5"/>
      <c r="LJG1333" s="5"/>
      <c r="LJH1333" s="5"/>
      <c r="LJI1333" s="5"/>
      <c r="LJJ1333" s="5"/>
      <c r="LJK1333" s="5"/>
      <c r="LJL1333" s="5"/>
      <c r="LJM1333" s="5"/>
      <c r="LJN1333" s="5"/>
      <c r="LJO1333" s="5"/>
      <c r="LJP1333" s="5"/>
      <c r="LJQ1333" s="5"/>
      <c r="LJR1333" s="5"/>
      <c r="LJS1333" s="5"/>
      <c r="LJT1333" s="5"/>
      <c r="LJU1333" s="5"/>
      <c r="LJV1333" s="5"/>
      <c r="LJW1333" s="5"/>
      <c r="LJX1333" s="5"/>
      <c r="LJY1333" s="5"/>
      <c r="LJZ1333" s="5"/>
      <c r="LKA1333" s="5"/>
      <c r="LKB1333" s="5"/>
      <c r="LKC1333" s="5"/>
      <c r="LKD1333" s="5"/>
      <c r="LKE1333" s="5"/>
      <c r="LKF1333" s="5"/>
      <c r="LKG1333" s="5"/>
      <c r="LKH1333" s="5"/>
      <c r="LKI1333" s="5"/>
      <c r="LKJ1333" s="5"/>
      <c r="LKK1333" s="5"/>
      <c r="LKL1333" s="5"/>
      <c r="LKM1333" s="5"/>
      <c r="LKN1333" s="5"/>
      <c r="LKO1333" s="5"/>
      <c r="LKP1333" s="5"/>
      <c r="LKQ1333" s="5"/>
      <c r="LKR1333" s="5"/>
      <c r="LKS1333" s="5"/>
      <c r="LKT1333" s="5"/>
      <c r="LKU1333" s="5"/>
      <c r="LKV1333" s="5"/>
      <c r="LKW1333" s="5"/>
      <c r="LKX1333" s="5"/>
      <c r="LKY1333" s="5"/>
      <c r="LKZ1333" s="5"/>
      <c r="LLA1333" s="5"/>
      <c r="LLB1333" s="5"/>
      <c r="LLC1333" s="5"/>
      <c r="LLD1333" s="5"/>
      <c r="LLE1333" s="5"/>
      <c r="LLF1333" s="5"/>
      <c r="LLG1333" s="5"/>
      <c r="LLH1333" s="5"/>
      <c r="LLI1333" s="5"/>
      <c r="LLJ1333" s="5"/>
      <c r="LLK1333" s="5"/>
      <c r="LLL1333" s="5"/>
      <c r="LLM1333" s="5"/>
      <c r="LLN1333" s="5"/>
      <c r="LLO1333" s="5"/>
      <c r="LLP1333" s="5"/>
      <c r="LLQ1333" s="5"/>
      <c r="LLR1333" s="5"/>
      <c r="LLS1333" s="5"/>
      <c r="LLT1333" s="5"/>
      <c r="LLU1333" s="5"/>
      <c r="LLV1333" s="5"/>
      <c r="LLW1333" s="5"/>
      <c r="LLX1333" s="5"/>
      <c r="LLY1333" s="5"/>
      <c r="LLZ1333" s="5"/>
      <c r="LMA1333" s="5"/>
      <c r="LMB1333" s="5"/>
      <c r="LMC1333" s="5"/>
      <c r="LMD1333" s="5"/>
      <c r="LME1333" s="5"/>
      <c r="LMF1333" s="5"/>
      <c r="LMG1333" s="5"/>
      <c r="LMH1333" s="5"/>
      <c r="LMI1333" s="5"/>
      <c r="LMJ1333" s="5"/>
      <c r="LMK1333" s="5"/>
      <c r="LML1333" s="5"/>
      <c r="LMM1333" s="5"/>
      <c r="LMN1333" s="5"/>
      <c r="LMO1333" s="5"/>
      <c r="LMP1333" s="5"/>
      <c r="LMQ1333" s="5"/>
      <c r="LMR1333" s="5"/>
      <c r="LMS1333" s="5"/>
      <c r="LMT1333" s="5"/>
      <c r="LMU1333" s="5"/>
      <c r="LMV1333" s="5"/>
      <c r="LMW1333" s="5"/>
      <c r="LMX1333" s="5"/>
      <c r="LMY1333" s="5"/>
      <c r="LMZ1333" s="5"/>
      <c r="LNA1333" s="5"/>
      <c r="LNB1333" s="5"/>
      <c r="LNC1333" s="5"/>
      <c r="LND1333" s="5"/>
      <c r="LNE1333" s="5"/>
      <c r="LNF1333" s="5"/>
      <c r="LNG1333" s="5"/>
      <c r="LNH1333" s="5"/>
      <c r="LNI1333" s="5"/>
      <c r="LNJ1333" s="5"/>
      <c r="LNK1333" s="5"/>
      <c r="LNL1333" s="5"/>
      <c r="LNM1333" s="5"/>
      <c r="LNN1333" s="5"/>
      <c r="LNO1333" s="5"/>
      <c r="LNP1333" s="5"/>
      <c r="LNQ1333" s="5"/>
      <c r="LNR1333" s="5"/>
      <c r="LNS1333" s="5"/>
      <c r="LNT1333" s="5"/>
      <c r="LNU1333" s="5"/>
      <c r="LNV1333" s="5"/>
      <c r="LNW1333" s="5"/>
      <c r="LNX1333" s="5"/>
      <c r="LNY1333" s="5"/>
      <c r="LNZ1333" s="5"/>
      <c r="LOA1333" s="5"/>
      <c r="LOB1333" s="5"/>
      <c r="LOC1333" s="5"/>
      <c r="LOD1333" s="5"/>
      <c r="LOE1333" s="5"/>
      <c r="LOF1333" s="5"/>
      <c r="LOG1333" s="5"/>
      <c r="LOH1333" s="5"/>
      <c r="LOI1333" s="5"/>
      <c r="LOJ1333" s="5"/>
      <c r="LOK1333" s="5"/>
      <c r="LOL1333" s="5"/>
      <c r="LOM1333" s="5"/>
      <c r="LON1333" s="5"/>
      <c r="LOO1333" s="5"/>
      <c r="LOP1333" s="5"/>
      <c r="LOQ1333" s="5"/>
      <c r="LOR1333" s="5"/>
      <c r="LOS1333" s="5"/>
      <c r="LOT1333" s="5"/>
      <c r="LOU1333" s="5"/>
      <c r="LOV1333" s="5"/>
      <c r="LOW1333" s="5"/>
      <c r="LOX1333" s="5"/>
      <c r="LOY1333" s="5"/>
      <c r="LOZ1333" s="5"/>
      <c r="LPA1333" s="5"/>
      <c r="LPB1333" s="5"/>
      <c r="LPC1333" s="5"/>
      <c r="LPD1333" s="5"/>
      <c r="LPE1333" s="5"/>
      <c r="LPF1333" s="5"/>
      <c r="LPG1333" s="5"/>
      <c r="LPH1333" s="5"/>
      <c r="LPI1333" s="5"/>
      <c r="LPJ1333" s="5"/>
      <c r="LPK1333" s="5"/>
      <c r="LPL1333" s="5"/>
      <c r="LPM1333" s="5"/>
      <c r="LPN1333" s="5"/>
      <c r="LPO1333" s="5"/>
      <c r="LPP1333" s="5"/>
      <c r="LPQ1333" s="5"/>
      <c r="LPR1333" s="5"/>
      <c r="LPS1333" s="5"/>
      <c r="LPT1333" s="5"/>
      <c r="LPU1333" s="5"/>
      <c r="LPV1333" s="5"/>
      <c r="LPW1333" s="5"/>
      <c r="LPX1333" s="5"/>
      <c r="LPY1333" s="5"/>
      <c r="LPZ1333" s="5"/>
      <c r="LQA1333" s="5"/>
      <c r="LQB1333" s="5"/>
      <c r="LQC1333" s="5"/>
      <c r="LQD1333" s="5"/>
      <c r="LQE1333" s="5"/>
      <c r="LQF1333" s="5"/>
      <c r="LQG1333" s="5"/>
      <c r="LQH1333" s="5"/>
      <c r="LQI1333" s="5"/>
      <c r="LQJ1333" s="5"/>
      <c r="LQK1333" s="5"/>
      <c r="LQL1333" s="5"/>
      <c r="LQM1333" s="5"/>
      <c r="LQN1333" s="5"/>
      <c r="LQO1333" s="5"/>
      <c r="LQP1333" s="5"/>
      <c r="LQQ1333" s="5"/>
      <c r="LQR1333" s="5"/>
      <c r="LQS1333" s="5"/>
      <c r="LQT1333" s="5"/>
      <c r="LQU1333" s="5"/>
      <c r="LQV1333" s="5"/>
      <c r="LQW1333" s="5"/>
      <c r="LQX1333" s="5"/>
      <c r="LQY1333" s="5"/>
      <c r="LQZ1333" s="5"/>
      <c r="LRA1333" s="5"/>
      <c r="LRB1333" s="5"/>
      <c r="LRC1333" s="5"/>
      <c r="LRD1333" s="5"/>
      <c r="LRE1333" s="5"/>
      <c r="LRF1333" s="5"/>
      <c r="LRG1333" s="5"/>
      <c r="LRH1333" s="5"/>
      <c r="LRI1333" s="5"/>
      <c r="LRJ1333" s="5"/>
      <c r="LRK1333" s="5"/>
      <c r="LRL1333" s="5"/>
      <c r="LRM1333" s="5"/>
      <c r="LRN1333" s="5"/>
      <c r="LRO1333" s="5"/>
      <c r="LRP1333" s="5"/>
      <c r="LRQ1333" s="5"/>
      <c r="LRR1333" s="5"/>
      <c r="LRS1333" s="5"/>
      <c r="LRT1333" s="5"/>
      <c r="LRU1333" s="5"/>
      <c r="LRV1333" s="5"/>
      <c r="LRW1333" s="5"/>
      <c r="LRX1333" s="5"/>
      <c r="LRY1333" s="5"/>
      <c r="LRZ1333" s="5"/>
      <c r="LSA1333" s="5"/>
      <c r="LSB1333" s="5"/>
      <c r="LSC1333" s="5"/>
      <c r="LSD1333" s="5"/>
      <c r="LSE1333" s="5"/>
      <c r="LSF1333" s="5"/>
      <c r="LSG1333" s="5"/>
      <c r="LSH1333" s="5"/>
      <c r="LSI1333" s="5"/>
      <c r="LSJ1333" s="5"/>
      <c r="LSK1333" s="5"/>
      <c r="LSL1333" s="5"/>
      <c r="LSM1333" s="5"/>
      <c r="LSN1333" s="5"/>
      <c r="LSO1333" s="5"/>
      <c r="LSP1333" s="5"/>
      <c r="LSQ1333" s="5"/>
      <c r="LSR1333" s="5"/>
      <c r="LSS1333" s="5"/>
      <c r="LST1333" s="5"/>
      <c r="LSU1333" s="5"/>
      <c r="LSV1333" s="5"/>
      <c r="LSW1333" s="5"/>
      <c r="LSX1333" s="5"/>
      <c r="LSY1333" s="5"/>
      <c r="LSZ1333" s="5"/>
      <c r="LTA1333" s="5"/>
      <c r="LTB1333" s="5"/>
      <c r="LTC1333" s="5"/>
      <c r="LTD1333" s="5"/>
      <c r="LTE1333" s="5"/>
      <c r="LTF1333" s="5"/>
      <c r="LTG1333" s="5"/>
      <c r="LTH1333" s="5"/>
      <c r="LTI1333" s="5"/>
      <c r="LTJ1333" s="5"/>
      <c r="LTK1333" s="5"/>
      <c r="LTL1333" s="5"/>
      <c r="LTM1333" s="5"/>
      <c r="LTN1333" s="5"/>
      <c r="LTO1333" s="5"/>
      <c r="LTP1333" s="5"/>
      <c r="LTQ1333" s="5"/>
      <c r="LTR1333" s="5"/>
      <c r="LTS1333" s="5"/>
      <c r="LTT1333" s="5"/>
      <c r="LTU1333" s="5"/>
      <c r="LTV1333" s="5"/>
      <c r="LTW1333" s="5"/>
      <c r="LTX1333" s="5"/>
      <c r="LTY1333" s="5"/>
      <c r="LTZ1333" s="5"/>
      <c r="LUA1333" s="5"/>
      <c r="LUB1333" s="5"/>
      <c r="LUC1333" s="5"/>
      <c r="LUD1333" s="5"/>
      <c r="LUE1333" s="5"/>
      <c r="LUF1333" s="5"/>
      <c r="LUG1333" s="5"/>
      <c r="LUH1333" s="5"/>
      <c r="LUI1333" s="5"/>
      <c r="LUJ1333" s="5"/>
      <c r="LUK1333" s="5"/>
      <c r="LUL1333" s="5"/>
      <c r="LUM1333" s="5"/>
      <c r="LUN1333" s="5"/>
      <c r="LUO1333" s="5"/>
      <c r="LUP1333" s="5"/>
      <c r="LUQ1333" s="5"/>
      <c r="LUR1333" s="5"/>
      <c r="LUS1333" s="5"/>
      <c r="LUT1333" s="5"/>
      <c r="LUU1333" s="5"/>
      <c r="LUV1333" s="5"/>
      <c r="LUW1333" s="5"/>
      <c r="LUX1333" s="5"/>
      <c r="LUY1333" s="5"/>
      <c r="LUZ1333" s="5"/>
      <c r="LVA1333" s="5"/>
      <c r="LVB1333" s="5"/>
      <c r="LVC1333" s="5"/>
      <c r="LVD1333" s="5"/>
      <c r="LVE1333" s="5"/>
      <c r="LVF1333" s="5"/>
      <c r="LVG1333" s="5"/>
      <c r="LVH1333" s="5"/>
      <c r="LVI1333" s="5"/>
      <c r="LVJ1333" s="5"/>
      <c r="LVK1333" s="5"/>
      <c r="LVL1333" s="5"/>
      <c r="LVM1333" s="5"/>
      <c r="LVN1333" s="5"/>
      <c r="LVO1333" s="5"/>
      <c r="LVP1333" s="5"/>
      <c r="LVQ1333" s="5"/>
      <c r="LVR1333" s="5"/>
      <c r="LVS1333" s="5"/>
      <c r="LVT1333" s="5"/>
      <c r="LVU1333" s="5"/>
      <c r="LVV1333" s="5"/>
      <c r="LVW1333" s="5"/>
      <c r="LVX1333" s="5"/>
      <c r="LVY1333" s="5"/>
      <c r="LVZ1333" s="5"/>
      <c r="LWA1333" s="5"/>
      <c r="LWB1333" s="5"/>
      <c r="LWC1333" s="5"/>
      <c r="LWD1333" s="5"/>
      <c r="LWE1333" s="5"/>
      <c r="LWF1333" s="5"/>
      <c r="LWG1333" s="5"/>
      <c r="LWH1333" s="5"/>
      <c r="LWI1333" s="5"/>
      <c r="LWJ1333" s="5"/>
      <c r="LWK1333" s="5"/>
      <c r="LWL1333" s="5"/>
      <c r="LWM1333" s="5"/>
      <c r="LWN1333" s="5"/>
      <c r="LWO1333" s="5"/>
      <c r="LWP1333" s="5"/>
      <c r="LWQ1333" s="5"/>
      <c r="LWR1333" s="5"/>
      <c r="LWS1333" s="5"/>
      <c r="LWT1333" s="5"/>
      <c r="LWU1333" s="5"/>
      <c r="LWV1333" s="5"/>
      <c r="LWW1333" s="5"/>
      <c r="LWX1333" s="5"/>
      <c r="LWY1333" s="5"/>
      <c r="LWZ1333" s="5"/>
      <c r="LXA1333" s="5"/>
      <c r="LXB1333" s="5"/>
      <c r="LXC1333" s="5"/>
      <c r="LXD1333" s="5"/>
      <c r="LXE1333" s="5"/>
      <c r="LXF1333" s="5"/>
      <c r="LXG1333" s="5"/>
      <c r="LXH1333" s="5"/>
      <c r="LXI1333" s="5"/>
      <c r="LXJ1333" s="5"/>
      <c r="LXK1333" s="5"/>
      <c r="LXL1333" s="5"/>
      <c r="LXM1333" s="5"/>
      <c r="LXN1333" s="5"/>
      <c r="LXO1333" s="5"/>
      <c r="LXP1333" s="5"/>
      <c r="LXQ1333" s="5"/>
      <c r="LXR1333" s="5"/>
      <c r="LXS1333" s="5"/>
      <c r="LXT1333" s="5"/>
      <c r="LXU1333" s="5"/>
      <c r="LXV1333" s="5"/>
      <c r="LXW1333" s="5"/>
      <c r="LXX1333" s="5"/>
      <c r="LXY1333" s="5"/>
      <c r="LXZ1333" s="5"/>
      <c r="LYA1333" s="5"/>
      <c r="LYB1333" s="5"/>
      <c r="LYC1333" s="5"/>
      <c r="LYD1333" s="5"/>
      <c r="LYE1333" s="5"/>
      <c r="LYF1333" s="5"/>
      <c r="LYG1333" s="5"/>
      <c r="LYH1333" s="5"/>
      <c r="LYI1333" s="5"/>
      <c r="LYJ1333" s="5"/>
      <c r="LYK1333" s="5"/>
      <c r="LYL1333" s="5"/>
      <c r="LYM1333" s="5"/>
      <c r="LYN1333" s="5"/>
      <c r="LYO1333" s="5"/>
      <c r="LYP1333" s="5"/>
      <c r="LYQ1333" s="5"/>
      <c r="LYR1333" s="5"/>
      <c r="LYS1333" s="5"/>
      <c r="LYT1333" s="5"/>
      <c r="LYU1333" s="5"/>
      <c r="LYV1333" s="5"/>
      <c r="LYW1333" s="5"/>
      <c r="LYX1333" s="5"/>
      <c r="LYY1333" s="5"/>
      <c r="LYZ1333" s="5"/>
      <c r="LZA1333" s="5"/>
      <c r="LZB1333" s="5"/>
      <c r="LZC1333" s="5"/>
      <c r="LZD1333" s="5"/>
      <c r="LZE1333" s="5"/>
      <c r="LZF1333" s="5"/>
      <c r="LZG1333" s="5"/>
      <c r="LZH1333" s="5"/>
      <c r="LZI1333" s="5"/>
      <c r="LZJ1333" s="5"/>
      <c r="LZK1333" s="5"/>
      <c r="LZL1333" s="5"/>
      <c r="LZM1333" s="5"/>
      <c r="LZN1333" s="5"/>
      <c r="LZO1333" s="5"/>
      <c r="LZP1333" s="5"/>
      <c r="LZQ1333" s="5"/>
      <c r="LZR1333" s="5"/>
      <c r="LZS1333" s="5"/>
      <c r="LZT1333" s="5"/>
      <c r="LZU1333" s="5"/>
      <c r="LZV1333" s="5"/>
      <c r="LZW1333" s="5"/>
      <c r="LZX1333" s="5"/>
      <c r="LZY1333" s="5"/>
      <c r="LZZ1333" s="5"/>
      <c r="MAA1333" s="5"/>
      <c r="MAB1333" s="5"/>
      <c r="MAC1333" s="5"/>
      <c r="MAD1333" s="5"/>
      <c r="MAE1333" s="5"/>
      <c r="MAF1333" s="5"/>
      <c r="MAG1333" s="5"/>
      <c r="MAH1333" s="5"/>
      <c r="MAI1333" s="5"/>
      <c r="MAJ1333" s="5"/>
      <c r="MAK1333" s="5"/>
      <c r="MAL1333" s="5"/>
      <c r="MAM1333" s="5"/>
      <c r="MAN1333" s="5"/>
      <c r="MAO1333" s="5"/>
      <c r="MAP1333" s="5"/>
      <c r="MAQ1333" s="5"/>
      <c r="MAR1333" s="5"/>
      <c r="MAS1333" s="5"/>
      <c r="MAT1333" s="5"/>
      <c r="MAU1333" s="5"/>
      <c r="MAV1333" s="5"/>
      <c r="MAW1333" s="5"/>
      <c r="MAX1333" s="5"/>
      <c r="MAY1333" s="5"/>
      <c r="MAZ1333" s="5"/>
      <c r="MBA1333" s="5"/>
      <c r="MBB1333" s="5"/>
      <c r="MBC1333" s="5"/>
      <c r="MBD1333" s="5"/>
      <c r="MBE1333" s="5"/>
      <c r="MBF1333" s="5"/>
      <c r="MBG1333" s="5"/>
      <c r="MBH1333" s="5"/>
      <c r="MBI1333" s="5"/>
      <c r="MBJ1333" s="5"/>
      <c r="MBK1333" s="5"/>
      <c r="MBL1333" s="5"/>
      <c r="MBM1333" s="5"/>
      <c r="MBN1333" s="5"/>
      <c r="MBO1333" s="5"/>
      <c r="MBP1333" s="5"/>
      <c r="MBQ1333" s="5"/>
      <c r="MBR1333" s="5"/>
      <c r="MBS1333" s="5"/>
      <c r="MBT1333" s="5"/>
      <c r="MBU1333" s="5"/>
      <c r="MBV1333" s="5"/>
      <c r="MBW1333" s="5"/>
      <c r="MBX1333" s="5"/>
      <c r="MBY1333" s="5"/>
      <c r="MBZ1333" s="5"/>
      <c r="MCA1333" s="5"/>
      <c r="MCB1333" s="5"/>
      <c r="MCC1333" s="5"/>
      <c r="MCD1333" s="5"/>
      <c r="MCE1333" s="5"/>
      <c r="MCF1333" s="5"/>
      <c r="MCG1333" s="5"/>
      <c r="MCH1333" s="5"/>
      <c r="MCI1333" s="5"/>
      <c r="MCJ1333" s="5"/>
      <c r="MCK1333" s="5"/>
      <c r="MCL1333" s="5"/>
      <c r="MCM1333" s="5"/>
      <c r="MCN1333" s="5"/>
      <c r="MCO1333" s="5"/>
      <c r="MCP1333" s="5"/>
      <c r="MCQ1333" s="5"/>
      <c r="MCR1333" s="5"/>
      <c r="MCS1333" s="5"/>
      <c r="MCT1333" s="5"/>
      <c r="MCU1333" s="5"/>
      <c r="MCV1333" s="5"/>
      <c r="MCW1333" s="5"/>
      <c r="MCX1333" s="5"/>
      <c r="MCY1333" s="5"/>
      <c r="MCZ1333" s="5"/>
      <c r="MDA1333" s="5"/>
      <c r="MDB1333" s="5"/>
      <c r="MDC1333" s="5"/>
      <c r="MDD1333" s="5"/>
      <c r="MDE1333" s="5"/>
      <c r="MDF1333" s="5"/>
      <c r="MDG1333" s="5"/>
      <c r="MDH1333" s="5"/>
      <c r="MDI1333" s="5"/>
      <c r="MDJ1333" s="5"/>
      <c r="MDK1333" s="5"/>
      <c r="MDL1333" s="5"/>
      <c r="MDM1333" s="5"/>
      <c r="MDN1333" s="5"/>
      <c r="MDO1333" s="5"/>
      <c r="MDP1333" s="5"/>
      <c r="MDQ1333" s="5"/>
      <c r="MDR1333" s="5"/>
      <c r="MDS1333" s="5"/>
      <c r="MDT1333" s="5"/>
      <c r="MDU1333" s="5"/>
      <c r="MDV1333" s="5"/>
      <c r="MDW1333" s="5"/>
      <c r="MDX1333" s="5"/>
      <c r="MDY1333" s="5"/>
      <c r="MDZ1333" s="5"/>
      <c r="MEA1333" s="5"/>
      <c r="MEB1333" s="5"/>
      <c r="MEC1333" s="5"/>
      <c r="MED1333" s="5"/>
      <c r="MEE1333" s="5"/>
      <c r="MEF1333" s="5"/>
      <c r="MEG1333" s="5"/>
      <c r="MEH1333" s="5"/>
      <c r="MEI1333" s="5"/>
      <c r="MEJ1333" s="5"/>
      <c r="MEK1333" s="5"/>
      <c r="MEL1333" s="5"/>
      <c r="MEM1333" s="5"/>
      <c r="MEN1333" s="5"/>
      <c r="MEO1333" s="5"/>
      <c r="MEP1333" s="5"/>
      <c r="MEQ1333" s="5"/>
      <c r="MER1333" s="5"/>
      <c r="MES1333" s="5"/>
      <c r="MET1333" s="5"/>
      <c r="MEU1333" s="5"/>
      <c r="MEV1333" s="5"/>
      <c r="MEW1333" s="5"/>
      <c r="MEX1333" s="5"/>
      <c r="MEY1333" s="5"/>
      <c r="MEZ1333" s="5"/>
      <c r="MFA1333" s="5"/>
      <c r="MFB1333" s="5"/>
      <c r="MFC1333" s="5"/>
      <c r="MFD1333" s="5"/>
      <c r="MFE1333" s="5"/>
      <c r="MFF1333" s="5"/>
      <c r="MFG1333" s="5"/>
      <c r="MFH1333" s="5"/>
      <c r="MFI1333" s="5"/>
      <c r="MFJ1333" s="5"/>
      <c r="MFK1333" s="5"/>
      <c r="MFL1333" s="5"/>
      <c r="MFM1333" s="5"/>
      <c r="MFN1333" s="5"/>
      <c r="MFO1333" s="5"/>
      <c r="MFP1333" s="5"/>
      <c r="MFQ1333" s="5"/>
      <c r="MFR1333" s="5"/>
      <c r="MFS1333" s="5"/>
      <c r="MFT1333" s="5"/>
      <c r="MFU1333" s="5"/>
      <c r="MFV1333" s="5"/>
      <c r="MFW1333" s="5"/>
      <c r="MFX1333" s="5"/>
      <c r="MFY1333" s="5"/>
      <c r="MFZ1333" s="5"/>
      <c r="MGA1333" s="5"/>
      <c r="MGB1333" s="5"/>
      <c r="MGC1333" s="5"/>
      <c r="MGD1333" s="5"/>
      <c r="MGE1333" s="5"/>
      <c r="MGF1333" s="5"/>
      <c r="MGG1333" s="5"/>
      <c r="MGH1333" s="5"/>
      <c r="MGI1333" s="5"/>
      <c r="MGJ1333" s="5"/>
      <c r="MGK1333" s="5"/>
      <c r="MGL1333" s="5"/>
      <c r="MGM1333" s="5"/>
      <c r="MGN1333" s="5"/>
      <c r="MGO1333" s="5"/>
      <c r="MGP1333" s="5"/>
      <c r="MGQ1333" s="5"/>
      <c r="MGR1333" s="5"/>
      <c r="MGS1333" s="5"/>
      <c r="MGT1333" s="5"/>
      <c r="MGU1333" s="5"/>
      <c r="MGV1333" s="5"/>
      <c r="MGW1333" s="5"/>
      <c r="MGX1333" s="5"/>
      <c r="MGY1333" s="5"/>
      <c r="MGZ1333" s="5"/>
      <c r="MHA1333" s="5"/>
      <c r="MHB1333" s="5"/>
      <c r="MHC1333" s="5"/>
      <c r="MHD1333" s="5"/>
      <c r="MHE1333" s="5"/>
      <c r="MHF1333" s="5"/>
      <c r="MHG1333" s="5"/>
      <c r="MHH1333" s="5"/>
      <c r="MHI1333" s="5"/>
      <c r="MHJ1333" s="5"/>
      <c r="MHK1333" s="5"/>
      <c r="MHL1333" s="5"/>
      <c r="MHM1333" s="5"/>
      <c r="MHN1333" s="5"/>
      <c r="MHO1333" s="5"/>
      <c r="MHP1333" s="5"/>
      <c r="MHQ1333" s="5"/>
      <c r="MHR1333" s="5"/>
      <c r="MHS1333" s="5"/>
      <c r="MHT1333" s="5"/>
      <c r="MHU1333" s="5"/>
      <c r="MHV1333" s="5"/>
      <c r="MHW1333" s="5"/>
      <c r="MHX1333" s="5"/>
      <c r="MHY1333" s="5"/>
      <c r="MHZ1333" s="5"/>
      <c r="MIA1333" s="5"/>
      <c r="MIB1333" s="5"/>
      <c r="MIC1333" s="5"/>
      <c r="MID1333" s="5"/>
      <c r="MIE1333" s="5"/>
      <c r="MIF1333" s="5"/>
      <c r="MIG1333" s="5"/>
      <c r="MIH1333" s="5"/>
      <c r="MII1333" s="5"/>
      <c r="MIJ1333" s="5"/>
      <c r="MIK1333" s="5"/>
      <c r="MIL1333" s="5"/>
      <c r="MIM1333" s="5"/>
      <c r="MIN1333" s="5"/>
      <c r="MIO1333" s="5"/>
      <c r="MIP1333" s="5"/>
      <c r="MIQ1333" s="5"/>
      <c r="MIR1333" s="5"/>
      <c r="MIS1333" s="5"/>
      <c r="MIT1333" s="5"/>
      <c r="MIU1333" s="5"/>
      <c r="MIV1333" s="5"/>
      <c r="MIW1333" s="5"/>
      <c r="MIX1333" s="5"/>
      <c r="MIY1333" s="5"/>
      <c r="MIZ1333" s="5"/>
      <c r="MJA1333" s="5"/>
      <c r="MJB1333" s="5"/>
      <c r="MJC1333" s="5"/>
      <c r="MJD1333" s="5"/>
      <c r="MJE1333" s="5"/>
      <c r="MJF1333" s="5"/>
      <c r="MJG1333" s="5"/>
      <c r="MJH1333" s="5"/>
      <c r="MJI1333" s="5"/>
      <c r="MJJ1333" s="5"/>
      <c r="MJK1333" s="5"/>
      <c r="MJL1333" s="5"/>
      <c r="MJM1333" s="5"/>
      <c r="MJN1333" s="5"/>
      <c r="MJO1333" s="5"/>
      <c r="MJP1333" s="5"/>
      <c r="MJQ1333" s="5"/>
      <c r="MJR1333" s="5"/>
      <c r="MJS1333" s="5"/>
      <c r="MJT1333" s="5"/>
      <c r="MJU1333" s="5"/>
      <c r="MJV1333" s="5"/>
      <c r="MJW1333" s="5"/>
      <c r="MJX1333" s="5"/>
      <c r="MJY1333" s="5"/>
      <c r="MJZ1333" s="5"/>
      <c r="MKA1333" s="5"/>
      <c r="MKB1333" s="5"/>
      <c r="MKC1333" s="5"/>
      <c r="MKD1333" s="5"/>
      <c r="MKE1333" s="5"/>
      <c r="MKF1333" s="5"/>
      <c r="MKG1333" s="5"/>
      <c r="MKH1333" s="5"/>
      <c r="MKI1333" s="5"/>
      <c r="MKJ1333" s="5"/>
      <c r="MKK1333" s="5"/>
      <c r="MKL1333" s="5"/>
      <c r="MKM1333" s="5"/>
      <c r="MKN1333" s="5"/>
      <c r="MKO1333" s="5"/>
      <c r="MKP1333" s="5"/>
      <c r="MKQ1333" s="5"/>
      <c r="MKR1333" s="5"/>
      <c r="MKS1333" s="5"/>
      <c r="MKT1333" s="5"/>
      <c r="MKU1333" s="5"/>
      <c r="MKV1333" s="5"/>
      <c r="MKW1333" s="5"/>
      <c r="MKX1333" s="5"/>
      <c r="MKY1333" s="5"/>
      <c r="MKZ1333" s="5"/>
      <c r="MLA1333" s="5"/>
      <c r="MLB1333" s="5"/>
      <c r="MLC1333" s="5"/>
      <c r="MLD1333" s="5"/>
      <c r="MLE1333" s="5"/>
      <c r="MLF1333" s="5"/>
      <c r="MLG1333" s="5"/>
      <c r="MLH1333" s="5"/>
      <c r="MLI1333" s="5"/>
      <c r="MLJ1333" s="5"/>
      <c r="MLK1333" s="5"/>
      <c r="MLL1333" s="5"/>
      <c r="MLM1333" s="5"/>
      <c r="MLN1333" s="5"/>
      <c r="MLO1333" s="5"/>
      <c r="MLP1333" s="5"/>
      <c r="MLQ1333" s="5"/>
      <c r="MLR1333" s="5"/>
      <c r="MLS1333" s="5"/>
      <c r="MLT1333" s="5"/>
      <c r="MLU1333" s="5"/>
      <c r="MLV1333" s="5"/>
      <c r="MLW1333" s="5"/>
      <c r="MLX1333" s="5"/>
      <c r="MLY1333" s="5"/>
      <c r="MLZ1333" s="5"/>
      <c r="MMA1333" s="5"/>
      <c r="MMB1333" s="5"/>
      <c r="MMC1333" s="5"/>
      <c r="MMD1333" s="5"/>
      <c r="MME1333" s="5"/>
      <c r="MMF1333" s="5"/>
      <c r="MMG1333" s="5"/>
      <c r="MMH1333" s="5"/>
      <c r="MMI1333" s="5"/>
      <c r="MMJ1333" s="5"/>
      <c r="MMK1333" s="5"/>
      <c r="MML1333" s="5"/>
      <c r="MMM1333" s="5"/>
      <c r="MMN1333" s="5"/>
      <c r="MMO1333" s="5"/>
      <c r="MMP1333" s="5"/>
      <c r="MMQ1333" s="5"/>
      <c r="MMR1333" s="5"/>
      <c r="MMS1333" s="5"/>
      <c r="MMT1333" s="5"/>
      <c r="MMU1333" s="5"/>
      <c r="MMV1333" s="5"/>
      <c r="MMW1333" s="5"/>
      <c r="MMX1333" s="5"/>
      <c r="MMY1333" s="5"/>
      <c r="MMZ1333" s="5"/>
      <c r="MNA1333" s="5"/>
      <c r="MNB1333" s="5"/>
      <c r="MNC1333" s="5"/>
      <c r="MND1333" s="5"/>
      <c r="MNE1333" s="5"/>
      <c r="MNF1333" s="5"/>
      <c r="MNG1333" s="5"/>
      <c r="MNH1333" s="5"/>
      <c r="MNI1333" s="5"/>
      <c r="MNJ1333" s="5"/>
      <c r="MNK1333" s="5"/>
      <c r="MNL1333" s="5"/>
      <c r="MNM1333" s="5"/>
      <c r="MNN1333" s="5"/>
      <c r="MNO1333" s="5"/>
      <c r="MNP1333" s="5"/>
      <c r="MNQ1333" s="5"/>
      <c r="MNR1333" s="5"/>
      <c r="MNS1333" s="5"/>
      <c r="MNT1333" s="5"/>
      <c r="MNU1333" s="5"/>
      <c r="MNV1333" s="5"/>
      <c r="MNW1333" s="5"/>
      <c r="MNX1333" s="5"/>
      <c r="MNY1333" s="5"/>
      <c r="MNZ1333" s="5"/>
      <c r="MOA1333" s="5"/>
      <c r="MOB1333" s="5"/>
      <c r="MOC1333" s="5"/>
      <c r="MOD1333" s="5"/>
      <c r="MOE1333" s="5"/>
      <c r="MOF1333" s="5"/>
      <c r="MOG1333" s="5"/>
      <c r="MOH1333" s="5"/>
      <c r="MOI1333" s="5"/>
      <c r="MOJ1333" s="5"/>
      <c r="MOK1333" s="5"/>
      <c r="MOL1333" s="5"/>
      <c r="MOM1333" s="5"/>
      <c r="MON1333" s="5"/>
      <c r="MOO1333" s="5"/>
      <c r="MOP1333" s="5"/>
      <c r="MOQ1333" s="5"/>
      <c r="MOR1333" s="5"/>
      <c r="MOS1333" s="5"/>
      <c r="MOT1333" s="5"/>
      <c r="MOU1333" s="5"/>
      <c r="MOV1333" s="5"/>
      <c r="MOW1333" s="5"/>
      <c r="MOX1333" s="5"/>
      <c r="MOY1333" s="5"/>
      <c r="MOZ1333" s="5"/>
      <c r="MPA1333" s="5"/>
      <c r="MPB1333" s="5"/>
      <c r="MPC1333" s="5"/>
      <c r="MPD1333" s="5"/>
      <c r="MPE1333" s="5"/>
      <c r="MPF1333" s="5"/>
      <c r="MPG1333" s="5"/>
      <c r="MPH1333" s="5"/>
      <c r="MPI1333" s="5"/>
      <c r="MPJ1333" s="5"/>
      <c r="MPK1333" s="5"/>
      <c r="MPL1333" s="5"/>
      <c r="MPM1333" s="5"/>
      <c r="MPN1333" s="5"/>
      <c r="MPO1333" s="5"/>
      <c r="MPP1333" s="5"/>
      <c r="MPQ1333" s="5"/>
      <c r="MPR1333" s="5"/>
      <c r="MPS1333" s="5"/>
      <c r="MPT1333" s="5"/>
      <c r="MPU1333" s="5"/>
      <c r="MPV1333" s="5"/>
      <c r="MPW1333" s="5"/>
      <c r="MPX1333" s="5"/>
      <c r="MPY1333" s="5"/>
      <c r="MPZ1333" s="5"/>
      <c r="MQA1333" s="5"/>
      <c r="MQB1333" s="5"/>
      <c r="MQC1333" s="5"/>
      <c r="MQD1333" s="5"/>
      <c r="MQE1333" s="5"/>
      <c r="MQF1333" s="5"/>
      <c r="MQG1333" s="5"/>
      <c r="MQH1333" s="5"/>
      <c r="MQI1333" s="5"/>
      <c r="MQJ1333" s="5"/>
      <c r="MQK1333" s="5"/>
      <c r="MQL1333" s="5"/>
      <c r="MQM1333" s="5"/>
      <c r="MQN1333" s="5"/>
      <c r="MQO1333" s="5"/>
      <c r="MQP1333" s="5"/>
      <c r="MQQ1333" s="5"/>
      <c r="MQR1333" s="5"/>
      <c r="MQS1333" s="5"/>
      <c r="MQT1333" s="5"/>
      <c r="MQU1333" s="5"/>
      <c r="MQV1333" s="5"/>
      <c r="MQW1333" s="5"/>
      <c r="MQX1333" s="5"/>
      <c r="MQY1333" s="5"/>
      <c r="MQZ1333" s="5"/>
      <c r="MRA1333" s="5"/>
      <c r="MRB1333" s="5"/>
      <c r="MRC1333" s="5"/>
      <c r="MRD1333" s="5"/>
      <c r="MRE1333" s="5"/>
      <c r="MRF1333" s="5"/>
      <c r="MRG1333" s="5"/>
      <c r="MRH1333" s="5"/>
      <c r="MRI1333" s="5"/>
      <c r="MRJ1333" s="5"/>
      <c r="MRK1333" s="5"/>
      <c r="MRL1333" s="5"/>
      <c r="MRM1333" s="5"/>
      <c r="MRN1333" s="5"/>
      <c r="MRO1333" s="5"/>
      <c r="MRP1333" s="5"/>
      <c r="MRQ1333" s="5"/>
      <c r="MRR1333" s="5"/>
      <c r="MRS1333" s="5"/>
      <c r="MRT1333" s="5"/>
      <c r="MRU1333" s="5"/>
      <c r="MRV1333" s="5"/>
      <c r="MRW1333" s="5"/>
      <c r="MRX1333" s="5"/>
      <c r="MRY1333" s="5"/>
      <c r="MRZ1333" s="5"/>
      <c r="MSA1333" s="5"/>
      <c r="MSB1333" s="5"/>
      <c r="MSC1333" s="5"/>
      <c r="MSD1333" s="5"/>
      <c r="MSE1333" s="5"/>
      <c r="MSF1333" s="5"/>
      <c r="MSG1333" s="5"/>
      <c r="MSH1333" s="5"/>
      <c r="MSI1333" s="5"/>
      <c r="MSJ1333" s="5"/>
      <c r="MSK1333" s="5"/>
      <c r="MSL1333" s="5"/>
      <c r="MSM1333" s="5"/>
      <c r="MSN1333" s="5"/>
      <c r="MSO1333" s="5"/>
      <c r="MSP1333" s="5"/>
      <c r="MSQ1333" s="5"/>
      <c r="MSR1333" s="5"/>
      <c r="MSS1333" s="5"/>
      <c r="MST1333" s="5"/>
      <c r="MSU1333" s="5"/>
      <c r="MSV1333" s="5"/>
      <c r="MSW1333" s="5"/>
      <c r="MSX1333" s="5"/>
      <c r="MSY1333" s="5"/>
      <c r="MSZ1333" s="5"/>
      <c r="MTA1333" s="5"/>
      <c r="MTB1333" s="5"/>
      <c r="MTC1333" s="5"/>
      <c r="MTD1333" s="5"/>
      <c r="MTE1333" s="5"/>
      <c r="MTF1333" s="5"/>
      <c r="MTG1333" s="5"/>
      <c r="MTH1333" s="5"/>
      <c r="MTI1333" s="5"/>
      <c r="MTJ1333" s="5"/>
      <c r="MTK1333" s="5"/>
      <c r="MTL1333" s="5"/>
      <c r="MTM1333" s="5"/>
      <c r="MTN1333" s="5"/>
      <c r="MTO1333" s="5"/>
      <c r="MTP1333" s="5"/>
      <c r="MTQ1333" s="5"/>
      <c r="MTR1333" s="5"/>
      <c r="MTS1333" s="5"/>
      <c r="MTT1333" s="5"/>
      <c r="MTU1333" s="5"/>
      <c r="MTV1333" s="5"/>
      <c r="MTW1333" s="5"/>
      <c r="MTX1333" s="5"/>
      <c r="MTY1333" s="5"/>
      <c r="MTZ1333" s="5"/>
      <c r="MUA1333" s="5"/>
      <c r="MUB1333" s="5"/>
      <c r="MUC1333" s="5"/>
      <c r="MUD1333" s="5"/>
      <c r="MUE1333" s="5"/>
      <c r="MUF1333" s="5"/>
      <c r="MUG1333" s="5"/>
      <c r="MUH1333" s="5"/>
      <c r="MUI1333" s="5"/>
      <c r="MUJ1333" s="5"/>
      <c r="MUK1333" s="5"/>
      <c r="MUL1333" s="5"/>
      <c r="MUM1333" s="5"/>
      <c r="MUN1333" s="5"/>
      <c r="MUO1333" s="5"/>
      <c r="MUP1333" s="5"/>
      <c r="MUQ1333" s="5"/>
      <c r="MUR1333" s="5"/>
      <c r="MUS1333" s="5"/>
      <c r="MUT1333" s="5"/>
      <c r="MUU1333" s="5"/>
      <c r="MUV1333" s="5"/>
      <c r="MUW1333" s="5"/>
      <c r="MUX1333" s="5"/>
      <c r="MUY1333" s="5"/>
      <c r="MUZ1333" s="5"/>
      <c r="MVA1333" s="5"/>
      <c r="MVB1333" s="5"/>
      <c r="MVC1333" s="5"/>
      <c r="MVD1333" s="5"/>
      <c r="MVE1333" s="5"/>
      <c r="MVF1333" s="5"/>
      <c r="MVG1333" s="5"/>
      <c r="MVH1333" s="5"/>
      <c r="MVI1333" s="5"/>
      <c r="MVJ1333" s="5"/>
      <c r="MVK1333" s="5"/>
      <c r="MVL1333" s="5"/>
      <c r="MVM1333" s="5"/>
      <c r="MVN1333" s="5"/>
      <c r="MVO1333" s="5"/>
      <c r="MVP1333" s="5"/>
      <c r="MVQ1333" s="5"/>
      <c r="MVR1333" s="5"/>
      <c r="MVS1333" s="5"/>
      <c r="MVT1333" s="5"/>
      <c r="MVU1333" s="5"/>
      <c r="MVV1333" s="5"/>
      <c r="MVW1333" s="5"/>
      <c r="MVX1333" s="5"/>
      <c r="MVY1333" s="5"/>
      <c r="MVZ1333" s="5"/>
      <c r="MWA1333" s="5"/>
      <c r="MWB1333" s="5"/>
      <c r="MWC1333" s="5"/>
      <c r="MWD1333" s="5"/>
      <c r="MWE1333" s="5"/>
      <c r="MWF1333" s="5"/>
      <c r="MWG1333" s="5"/>
      <c r="MWH1333" s="5"/>
      <c r="MWI1333" s="5"/>
      <c r="MWJ1333" s="5"/>
      <c r="MWK1333" s="5"/>
      <c r="MWL1333" s="5"/>
      <c r="MWM1333" s="5"/>
      <c r="MWN1333" s="5"/>
      <c r="MWO1333" s="5"/>
      <c r="MWP1333" s="5"/>
      <c r="MWQ1333" s="5"/>
      <c r="MWR1333" s="5"/>
      <c r="MWS1333" s="5"/>
      <c r="MWT1333" s="5"/>
      <c r="MWU1333" s="5"/>
      <c r="MWV1333" s="5"/>
      <c r="MWW1333" s="5"/>
      <c r="MWX1333" s="5"/>
      <c r="MWY1333" s="5"/>
      <c r="MWZ1333" s="5"/>
      <c r="MXA1333" s="5"/>
      <c r="MXB1333" s="5"/>
      <c r="MXC1333" s="5"/>
      <c r="MXD1333" s="5"/>
      <c r="MXE1333" s="5"/>
      <c r="MXF1333" s="5"/>
      <c r="MXG1333" s="5"/>
      <c r="MXH1333" s="5"/>
      <c r="MXI1333" s="5"/>
      <c r="MXJ1333" s="5"/>
      <c r="MXK1333" s="5"/>
      <c r="MXL1333" s="5"/>
      <c r="MXM1333" s="5"/>
      <c r="MXN1333" s="5"/>
      <c r="MXO1333" s="5"/>
      <c r="MXP1333" s="5"/>
      <c r="MXQ1333" s="5"/>
      <c r="MXR1333" s="5"/>
      <c r="MXS1333" s="5"/>
      <c r="MXT1333" s="5"/>
      <c r="MXU1333" s="5"/>
      <c r="MXV1333" s="5"/>
      <c r="MXW1333" s="5"/>
      <c r="MXX1333" s="5"/>
      <c r="MXY1333" s="5"/>
      <c r="MXZ1333" s="5"/>
      <c r="MYA1333" s="5"/>
      <c r="MYB1333" s="5"/>
      <c r="MYC1333" s="5"/>
      <c r="MYD1333" s="5"/>
      <c r="MYE1333" s="5"/>
      <c r="MYF1333" s="5"/>
      <c r="MYG1333" s="5"/>
      <c r="MYH1333" s="5"/>
      <c r="MYI1333" s="5"/>
      <c r="MYJ1333" s="5"/>
      <c r="MYK1333" s="5"/>
      <c r="MYL1333" s="5"/>
      <c r="MYM1333" s="5"/>
      <c r="MYN1333" s="5"/>
      <c r="MYO1333" s="5"/>
      <c r="MYP1333" s="5"/>
      <c r="MYQ1333" s="5"/>
      <c r="MYR1333" s="5"/>
      <c r="MYS1333" s="5"/>
      <c r="MYT1333" s="5"/>
      <c r="MYU1333" s="5"/>
      <c r="MYV1333" s="5"/>
      <c r="MYW1333" s="5"/>
      <c r="MYX1333" s="5"/>
      <c r="MYY1333" s="5"/>
      <c r="MYZ1333" s="5"/>
      <c r="MZA1333" s="5"/>
      <c r="MZB1333" s="5"/>
      <c r="MZC1333" s="5"/>
      <c r="MZD1333" s="5"/>
      <c r="MZE1333" s="5"/>
      <c r="MZF1333" s="5"/>
      <c r="MZG1333" s="5"/>
      <c r="MZH1333" s="5"/>
      <c r="MZI1333" s="5"/>
      <c r="MZJ1333" s="5"/>
      <c r="MZK1333" s="5"/>
      <c r="MZL1333" s="5"/>
      <c r="MZM1333" s="5"/>
      <c r="MZN1333" s="5"/>
      <c r="MZO1333" s="5"/>
      <c r="MZP1333" s="5"/>
      <c r="MZQ1333" s="5"/>
      <c r="MZR1333" s="5"/>
      <c r="MZS1333" s="5"/>
      <c r="MZT1333" s="5"/>
      <c r="MZU1333" s="5"/>
      <c r="MZV1333" s="5"/>
      <c r="MZW1333" s="5"/>
      <c r="MZX1333" s="5"/>
      <c r="MZY1333" s="5"/>
      <c r="MZZ1333" s="5"/>
      <c r="NAA1333" s="5"/>
      <c r="NAB1333" s="5"/>
      <c r="NAC1333" s="5"/>
      <c r="NAD1333" s="5"/>
      <c r="NAE1333" s="5"/>
      <c r="NAF1333" s="5"/>
      <c r="NAG1333" s="5"/>
      <c r="NAH1333" s="5"/>
      <c r="NAI1333" s="5"/>
      <c r="NAJ1333" s="5"/>
      <c r="NAK1333" s="5"/>
      <c r="NAL1333" s="5"/>
      <c r="NAM1333" s="5"/>
      <c r="NAN1333" s="5"/>
      <c r="NAO1333" s="5"/>
      <c r="NAP1333" s="5"/>
      <c r="NAQ1333" s="5"/>
      <c r="NAR1333" s="5"/>
      <c r="NAS1333" s="5"/>
      <c r="NAT1333" s="5"/>
      <c r="NAU1333" s="5"/>
      <c r="NAV1333" s="5"/>
      <c r="NAW1333" s="5"/>
      <c r="NAX1333" s="5"/>
      <c r="NAY1333" s="5"/>
      <c r="NAZ1333" s="5"/>
      <c r="NBA1333" s="5"/>
      <c r="NBB1333" s="5"/>
      <c r="NBC1333" s="5"/>
      <c r="NBD1333" s="5"/>
      <c r="NBE1333" s="5"/>
      <c r="NBF1333" s="5"/>
      <c r="NBG1333" s="5"/>
      <c r="NBH1333" s="5"/>
      <c r="NBI1333" s="5"/>
      <c r="NBJ1333" s="5"/>
      <c r="NBK1333" s="5"/>
      <c r="NBL1333" s="5"/>
      <c r="NBM1333" s="5"/>
      <c r="NBN1333" s="5"/>
      <c r="NBO1333" s="5"/>
      <c r="NBP1333" s="5"/>
      <c r="NBQ1333" s="5"/>
      <c r="NBR1333" s="5"/>
      <c r="NBS1333" s="5"/>
      <c r="NBT1333" s="5"/>
      <c r="NBU1333" s="5"/>
      <c r="NBV1333" s="5"/>
      <c r="NBW1333" s="5"/>
      <c r="NBX1333" s="5"/>
      <c r="NBY1333" s="5"/>
      <c r="NBZ1333" s="5"/>
      <c r="NCA1333" s="5"/>
      <c r="NCB1333" s="5"/>
      <c r="NCC1333" s="5"/>
      <c r="NCD1333" s="5"/>
      <c r="NCE1333" s="5"/>
      <c r="NCF1333" s="5"/>
      <c r="NCG1333" s="5"/>
      <c r="NCH1333" s="5"/>
      <c r="NCI1333" s="5"/>
      <c r="NCJ1333" s="5"/>
      <c r="NCK1333" s="5"/>
      <c r="NCL1333" s="5"/>
      <c r="NCM1333" s="5"/>
      <c r="NCN1333" s="5"/>
      <c r="NCO1333" s="5"/>
      <c r="NCP1333" s="5"/>
      <c r="NCQ1333" s="5"/>
      <c r="NCR1333" s="5"/>
      <c r="NCS1333" s="5"/>
      <c r="NCT1333" s="5"/>
      <c r="NCU1333" s="5"/>
      <c r="NCV1333" s="5"/>
      <c r="NCW1333" s="5"/>
      <c r="NCX1333" s="5"/>
      <c r="NCY1333" s="5"/>
      <c r="NCZ1333" s="5"/>
      <c r="NDA1333" s="5"/>
      <c r="NDB1333" s="5"/>
      <c r="NDC1333" s="5"/>
      <c r="NDD1333" s="5"/>
      <c r="NDE1333" s="5"/>
      <c r="NDF1333" s="5"/>
      <c r="NDG1333" s="5"/>
      <c r="NDH1333" s="5"/>
      <c r="NDI1333" s="5"/>
      <c r="NDJ1333" s="5"/>
      <c r="NDK1333" s="5"/>
      <c r="NDL1333" s="5"/>
      <c r="NDM1333" s="5"/>
      <c r="NDN1333" s="5"/>
      <c r="NDO1333" s="5"/>
      <c r="NDP1333" s="5"/>
      <c r="NDQ1333" s="5"/>
      <c r="NDR1333" s="5"/>
      <c r="NDS1333" s="5"/>
      <c r="NDT1333" s="5"/>
      <c r="NDU1333" s="5"/>
      <c r="NDV1333" s="5"/>
      <c r="NDW1333" s="5"/>
      <c r="NDX1333" s="5"/>
      <c r="NDY1333" s="5"/>
      <c r="NDZ1333" s="5"/>
      <c r="NEA1333" s="5"/>
      <c r="NEB1333" s="5"/>
      <c r="NEC1333" s="5"/>
      <c r="NED1333" s="5"/>
      <c r="NEE1333" s="5"/>
      <c r="NEF1333" s="5"/>
      <c r="NEG1333" s="5"/>
      <c r="NEH1333" s="5"/>
      <c r="NEI1333" s="5"/>
      <c r="NEJ1333" s="5"/>
      <c r="NEK1333" s="5"/>
      <c r="NEL1333" s="5"/>
      <c r="NEM1333" s="5"/>
      <c r="NEN1333" s="5"/>
      <c r="NEO1333" s="5"/>
      <c r="NEP1333" s="5"/>
      <c r="NEQ1333" s="5"/>
      <c r="NER1333" s="5"/>
      <c r="NES1333" s="5"/>
      <c r="NET1333" s="5"/>
      <c r="NEU1333" s="5"/>
      <c r="NEV1333" s="5"/>
      <c r="NEW1333" s="5"/>
      <c r="NEX1333" s="5"/>
      <c r="NEY1333" s="5"/>
      <c r="NEZ1333" s="5"/>
      <c r="NFA1333" s="5"/>
      <c r="NFB1333" s="5"/>
      <c r="NFC1333" s="5"/>
      <c r="NFD1333" s="5"/>
      <c r="NFE1333" s="5"/>
      <c r="NFF1333" s="5"/>
      <c r="NFG1333" s="5"/>
      <c r="NFH1333" s="5"/>
      <c r="NFI1333" s="5"/>
      <c r="NFJ1333" s="5"/>
      <c r="NFK1333" s="5"/>
      <c r="NFL1333" s="5"/>
      <c r="NFM1333" s="5"/>
      <c r="NFN1333" s="5"/>
      <c r="NFO1333" s="5"/>
      <c r="NFP1333" s="5"/>
      <c r="NFQ1333" s="5"/>
      <c r="NFR1333" s="5"/>
      <c r="NFS1333" s="5"/>
      <c r="NFT1333" s="5"/>
      <c r="NFU1333" s="5"/>
      <c r="NFV1333" s="5"/>
      <c r="NFW1333" s="5"/>
      <c r="NFX1333" s="5"/>
      <c r="NFY1333" s="5"/>
      <c r="NFZ1333" s="5"/>
      <c r="NGA1333" s="5"/>
      <c r="NGB1333" s="5"/>
      <c r="NGC1333" s="5"/>
      <c r="NGD1333" s="5"/>
      <c r="NGE1333" s="5"/>
      <c r="NGF1333" s="5"/>
      <c r="NGG1333" s="5"/>
      <c r="NGH1333" s="5"/>
      <c r="NGI1333" s="5"/>
      <c r="NGJ1333" s="5"/>
      <c r="NGK1333" s="5"/>
      <c r="NGL1333" s="5"/>
      <c r="NGM1333" s="5"/>
      <c r="NGN1333" s="5"/>
      <c r="NGO1333" s="5"/>
      <c r="NGP1333" s="5"/>
      <c r="NGQ1333" s="5"/>
      <c r="NGR1333" s="5"/>
      <c r="NGS1333" s="5"/>
      <c r="NGT1333" s="5"/>
      <c r="NGU1333" s="5"/>
      <c r="NGV1333" s="5"/>
      <c r="NGW1333" s="5"/>
      <c r="NGX1333" s="5"/>
      <c r="NGY1333" s="5"/>
      <c r="NGZ1333" s="5"/>
      <c r="NHA1333" s="5"/>
      <c r="NHB1333" s="5"/>
      <c r="NHC1333" s="5"/>
      <c r="NHD1333" s="5"/>
      <c r="NHE1333" s="5"/>
      <c r="NHF1333" s="5"/>
      <c r="NHG1333" s="5"/>
      <c r="NHH1333" s="5"/>
      <c r="NHI1333" s="5"/>
      <c r="NHJ1333" s="5"/>
      <c r="NHK1333" s="5"/>
      <c r="NHL1333" s="5"/>
      <c r="NHM1333" s="5"/>
      <c r="NHN1333" s="5"/>
      <c r="NHO1333" s="5"/>
      <c r="NHP1333" s="5"/>
      <c r="NHQ1333" s="5"/>
      <c r="NHR1333" s="5"/>
      <c r="NHS1333" s="5"/>
      <c r="NHT1333" s="5"/>
      <c r="NHU1333" s="5"/>
      <c r="NHV1333" s="5"/>
      <c r="NHW1333" s="5"/>
      <c r="NHX1333" s="5"/>
      <c r="NHY1333" s="5"/>
      <c r="NHZ1333" s="5"/>
      <c r="NIA1333" s="5"/>
      <c r="NIB1333" s="5"/>
      <c r="NIC1333" s="5"/>
      <c r="NID1333" s="5"/>
      <c r="NIE1333" s="5"/>
      <c r="NIF1333" s="5"/>
      <c r="NIG1333" s="5"/>
      <c r="NIH1333" s="5"/>
      <c r="NII1333" s="5"/>
      <c r="NIJ1333" s="5"/>
      <c r="NIK1333" s="5"/>
      <c r="NIL1333" s="5"/>
      <c r="NIM1333" s="5"/>
      <c r="NIN1333" s="5"/>
      <c r="NIO1333" s="5"/>
      <c r="NIP1333" s="5"/>
      <c r="NIQ1333" s="5"/>
      <c r="NIR1333" s="5"/>
      <c r="NIS1333" s="5"/>
      <c r="NIT1333" s="5"/>
      <c r="NIU1333" s="5"/>
      <c r="NIV1333" s="5"/>
      <c r="NIW1333" s="5"/>
      <c r="NIX1333" s="5"/>
      <c r="NIY1333" s="5"/>
      <c r="NIZ1333" s="5"/>
      <c r="NJA1333" s="5"/>
      <c r="NJB1333" s="5"/>
      <c r="NJC1333" s="5"/>
      <c r="NJD1333" s="5"/>
      <c r="NJE1333" s="5"/>
      <c r="NJF1333" s="5"/>
      <c r="NJG1333" s="5"/>
      <c r="NJH1333" s="5"/>
      <c r="NJI1333" s="5"/>
      <c r="NJJ1333" s="5"/>
      <c r="NJK1333" s="5"/>
      <c r="NJL1333" s="5"/>
      <c r="NJM1333" s="5"/>
      <c r="NJN1333" s="5"/>
      <c r="NJO1333" s="5"/>
      <c r="NJP1333" s="5"/>
      <c r="NJQ1333" s="5"/>
      <c r="NJR1333" s="5"/>
      <c r="NJS1333" s="5"/>
      <c r="NJT1333" s="5"/>
      <c r="NJU1333" s="5"/>
      <c r="NJV1333" s="5"/>
      <c r="NJW1333" s="5"/>
      <c r="NJX1333" s="5"/>
      <c r="NJY1333" s="5"/>
      <c r="NJZ1333" s="5"/>
      <c r="NKA1333" s="5"/>
      <c r="NKB1333" s="5"/>
      <c r="NKC1333" s="5"/>
      <c r="NKD1333" s="5"/>
      <c r="NKE1333" s="5"/>
      <c r="NKF1333" s="5"/>
      <c r="NKG1333" s="5"/>
      <c r="NKH1333" s="5"/>
      <c r="NKI1333" s="5"/>
      <c r="NKJ1333" s="5"/>
      <c r="NKK1333" s="5"/>
      <c r="NKL1333" s="5"/>
      <c r="NKM1333" s="5"/>
      <c r="NKN1333" s="5"/>
      <c r="NKO1333" s="5"/>
      <c r="NKP1333" s="5"/>
      <c r="NKQ1333" s="5"/>
      <c r="NKR1333" s="5"/>
      <c r="NKS1333" s="5"/>
      <c r="NKT1333" s="5"/>
      <c r="NKU1333" s="5"/>
      <c r="NKV1333" s="5"/>
      <c r="NKW1333" s="5"/>
      <c r="NKX1333" s="5"/>
      <c r="NKY1333" s="5"/>
      <c r="NKZ1333" s="5"/>
      <c r="NLA1333" s="5"/>
      <c r="NLB1333" s="5"/>
      <c r="NLC1333" s="5"/>
      <c r="NLD1333" s="5"/>
      <c r="NLE1333" s="5"/>
      <c r="NLF1333" s="5"/>
      <c r="NLG1333" s="5"/>
      <c r="NLH1333" s="5"/>
      <c r="NLI1333" s="5"/>
      <c r="NLJ1333" s="5"/>
      <c r="NLK1333" s="5"/>
      <c r="NLL1333" s="5"/>
      <c r="NLM1333" s="5"/>
      <c r="NLN1333" s="5"/>
      <c r="NLO1333" s="5"/>
      <c r="NLP1333" s="5"/>
      <c r="NLQ1333" s="5"/>
      <c r="NLR1333" s="5"/>
      <c r="NLS1333" s="5"/>
      <c r="NLT1333" s="5"/>
      <c r="NLU1333" s="5"/>
      <c r="NLV1333" s="5"/>
      <c r="NLW1333" s="5"/>
      <c r="NLX1333" s="5"/>
      <c r="NLY1333" s="5"/>
      <c r="NLZ1333" s="5"/>
      <c r="NMA1333" s="5"/>
      <c r="NMB1333" s="5"/>
      <c r="NMC1333" s="5"/>
      <c r="NMD1333" s="5"/>
      <c r="NME1333" s="5"/>
      <c r="NMF1333" s="5"/>
      <c r="NMG1333" s="5"/>
      <c r="NMH1333" s="5"/>
      <c r="NMI1333" s="5"/>
      <c r="NMJ1333" s="5"/>
      <c r="NMK1333" s="5"/>
      <c r="NML1333" s="5"/>
      <c r="NMM1333" s="5"/>
      <c r="NMN1333" s="5"/>
      <c r="NMO1333" s="5"/>
      <c r="NMP1333" s="5"/>
      <c r="NMQ1333" s="5"/>
      <c r="NMR1333" s="5"/>
      <c r="NMS1333" s="5"/>
      <c r="NMT1333" s="5"/>
      <c r="NMU1333" s="5"/>
      <c r="NMV1333" s="5"/>
      <c r="NMW1333" s="5"/>
      <c r="NMX1333" s="5"/>
      <c r="NMY1333" s="5"/>
      <c r="NMZ1333" s="5"/>
      <c r="NNA1333" s="5"/>
      <c r="NNB1333" s="5"/>
      <c r="NNC1333" s="5"/>
      <c r="NND1333" s="5"/>
      <c r="NNE1333" s="5"/>
      <c r="NNF1333" s="5"/>
      <c r="NNG1333" s="5"/>
      <c r="NNH1333" s="5"/>
      <c r="NNI1333" s="5"/>
      <c r="NNJ1333" s="5"/>
      <c r="NNK1333" s="5"/>
      <c r="NNL1333" s="5"/>
      <c r="NNM1333" s="5"/>
      <c r="NNN1333" s="5"/>
      <c r="NNO1333" s="5"/>
      <c r="NNP1333" s="5"/>
      <c r="NNQ1333" s="5"/>
      <c r="NNR1333" s="5"/>
      <c r="NNS1333" s="5"/>
      <c r="NNT1333" s="5"/>
      <c r="NNU1333" s="5"/>
      <c r="NNV1333" s="5"/>
      <c r="NNW1333" s="5"/>
      <c r="NNX1333" s="5"/>
      <c r="NNY1333" s="5"/>
      <c r="NNZ1333" s="5"/>
      <c r="NOA1333" s="5"/>
      <c r="NOB1333" s="5"/>
      <c r="NOC1333" s="5"/>
      <c r="NOD1333" s="5"/>
      <c r="NOE1333" s="5"/>
      <c r="NOF1333" s="5"/>
      <c r="NOG1333" s="5"/>
      <c r="NOH1333" s="5"/>
      <c r="NOI1333" s="5"/>
      <c r="NOJ1333" s="5"/>
      <c r="NOK1333" s="5"/>
      <c r="NOL1333" s="5"/>
      <c r="NOM1333" s="5"/>
      <c r="NON1333" s="5"/>
      <c r="NOO1333" s="5"/>
      <c r="NOP1333" s="5"/>
      <c r="NOQ1333" s="5"/>
      <c r="NOR1333" s="5"/>
      <c r="NOS1333" s="5"/>
      <c r="NOT1333" s="5"/>
      <c r="NOU1333" s="5"/>
      <c r="NOV1333" s="5"/>
      <c r="NOW1333" s="5"/>
      <c r="NOX1333" s="5"/>
      <c r="NOY1333" s="5"/>
      <c r="NOZ1333" s="5"/>
      <c r="NPA1333" s="5"/>
      <c r="NPB1333" s="5"/>
      <c r="NPC1333" s="5"/>
      <c r="NPD1333" s="5"/>
      <c r="NPE1333" s="5"/>
      <c r="NPF1333" s="5"/>
      <c r="NPG1333" s="5"/>
      <c r="NPH1333" s="5"/>
      <c r="NPI1333" s="5"/>
      <c r="NPJ1333" s="5"/>
      <c r="NPK1333" s="5"/>
      <c r="NPL1333" s="5"/>
      <c r="NPM1333" s="5"/>
      <c r="NPN1333" s="5"/>
      <c r="NPO1333" s="5"/>
      <c r="NPP1333" s="5"/>
      <c r="NPQ1333" s="5"/>
      <c r="NPR1333" s="5"/>
      <c r="NPS1333" s="5"/>
      <c r="NPT1333" s="5"/>
      <c r="NPU1333" s="5"/>
      <c r="NPV1333" s="5"/>
      <c r="NPW1333" s="5"/>
      <c r="NPX1333" s="5"/>
      <c r="NPY1333" s="5"/>
      <c r="NPZ1333" s="5"/>
      <c r="NQA1333" s="5"/>
      <c r="NQB1333" s="5"/>
      <c r="NQC1333" s="5"/>
      <c r="NQD1333" s="5"/>
      <c r="NQE1333" s="5"/>
      <c r="NQF1333" s="5"/>
      <c r="NQG1333" s="5"/>
      <c r="NQH1333" s="5"/>
      <c r="NQI1333" s="5"/>
      <c r="NQJ1333" s="5"/>
      <c r="NQK1333" s="5"/>
      <c r="NQL1333" s="5"/>
      <c r="NQM1333" s="5"/>
      <c r="NQN1333" s="5"/>
      <c r="NQO1333" s="5"/>
      <c r="NQP1333" s="5"/>
      <c r="NQQ1333" s="5"/>
      <c r="NQR1333" s="5"/>
      <c r="NQS1333" s="5"/>
      <c r="NQT1333" s="5"/>
      <c r="NQU1333" s="5"/>
      <c r="NQV1333" s="5"/>
      <c r="NQW1333" s="5"/>
      <c r="NQX1333" s="5"/>
      <c r="NQY1333" s="5"/>
      <c r="NQZ1333" s="5"/>
      <c r="NRA1333" s="5"/>
      <c r="NRB1333" s="5"/>
      <c r="NRC1333" s="5"/>
      <c r="NRD1333" s="5"/>
      <c r="NRE1333" s="5"/>
      <c r="NRF1333" s="5"/>
      <c r="NRG1333" s="5"/>
      <c r="NRH1333" s="5"/>
      <c r="NRI1333" s="5"/>
      <c r="NRJ1333" s="5"/>
      <c r="NRK1333" s="5"/>
      <c r="NRL1333" s="5"/>
      <c r="NRM1333" s="5"/>
      <c r="NRN1333" s="5"/>
      <c r="NRO1333" s="5"/>
      <c r="NRP1333" s="5"/>
      <c r="NRQ1333" s="5"/>
      <c r="NRR1333" s="5"/>
      <c r="NRS1333" s="5"/>
      <c r="NRT1333" s="5"/>
      <c r="NRU1333" s="5"/>
      <c r="NRV1333" s="5"/>
      <c r="NRW1333" s="5"/>
      <c r="NRX1333" s="5"/>
      <c r="NRY1333" s="5"/>
      <c r="NRZ1333" s="5"/>
      <c r="NSA1333" s="5"/>
      <c r="NSB1333" s="5"/>
      <c r="NSC1333" s="5"/>
      <c r="NSD1333" s="5"/>
      <c r="NSE1333" s="5"/>
      <c r="NSF1333" s="5"/>
      <c r="NSG1333" s="5"/>
      <c r="NSH1333" s="5"/>
      <c r="NSI1333" s="5"/>
      <c r="NSJ1333" s="5"/>
      <c r="NSK1333" s="5"/>
      <c r="NSL1333" s="5"/>
      <c r="NSM1333" s="5"/>
      <c r="NSN1333" s="5"/>
      <c r="NSO1333" s="5"/>
      <c r="NSP1333" s="5"/>
      <c r="NSQ1333" s="5"/>
      <c r="NSR1333" s="5"/>
      <c r="NSS1333" s="5"/>
      <c r="NST1333" s="5"/>
      <c r="NSU1333" s="5"/>
      <c r="NSV1333" s="5"/>
      <c r="NSW1333" s="5"/>
      <c r="NSX1333" s="5"/>
      <c r="NSY1333" s="5"/>
      <c r="NSZ1333" s="5"/>
      <c r="NTA1333" s="5"/>
      <c r="NTB1333" s="5"/>
      <c r="NTC1333" s="5"/>
      <c r="NTD1333" s="5"/>
      <c r="NTE1333" s="5"/>
      <c r="NTF1333" s="5"/>
      <c r="NTG1333" s="5"/>
      <c r="NTH1333" s="5"/>
      <c r="NTI1333" s="5"/>
      <c r="NTJ1333" s="5"/>
      <c r="NTK1333" s="5"/>
      <c r="NTL1333" s="5"/>
      <c r="NTM1333" s="5"/>
      <c r="NTN1333" s="5"/>
      <c r="NTO1333" s="5"/>
      <c r="NTP1333" s="5"/>
      <c r="NTQ1333" s="5"/>
      <c r="NTR1333" s="5"/>
      <c r="NTS1333" s="5"/>
      <c r="NTT1333" s="5"/>
      <c r="NTU1333" s="5"/>
      <c r="NTV1333" s="5"/>
      <c r="NTW1333" s="5"/>
      <c r="NTX1333" s="5"/>
      <c r="NTY1333" s="5"/>
      <c r="NTZ1333" s="5"/>
      <c r="NUA1333" s="5"/>
      <c r="NUB1333" s="5"/>
      <c r="NUC1333" s="5"/>
      <c r="NUD1333" s="5"/>
      <c r="NUE1333" s="5"/>
      <c r="NUF1333" s="5"/>
      <c r="NUG1333" s="5"/>
      <c r="NUH1333" s="5"/>
      <c r="NUI1333" s="5"/>
      <c r="NUJ1333" s="5"/>
      <c r="NUK1333" s="5"/>
      <c r="NUL1333" s="5"/>
      <c r="NUM1333" s="5"/>
      <c r="NUN1333" s="5"/>
      <c r="NUO1333" s="5"/>
      <c r="NUP1333" s="5"/>
      <c r="NUQ1333" s="5"/>
      <c r="NUR1333" s="5"/>
      <c r="NUS1333" s="5"/>
      <c r="NUT1333" s="5"/>
      <c r="NUU1333" s="5"/>
      <c r="NUV1333" s="5"/>
      <c r="NUW1333" s="5"/>
      <c r="NUX1333" s="5"/>
      <c r="NUY1333" s="5"/>
      <c r="NUZ1333" s="5"/>
      <c r="NVA1333" s="5"/>
      <c r="NVB1333" s="5"/>
      <c r="NVC1333" s="5"/>
      <c r="NVD1333" s="5"/>
      <c r="NVE1333" s="5"/>
      <c r="NVF1333" s="5"/>
      <c r="NVG1333" s="5"/>
      <c r="NVH1333" s="5"/>
      <c r="NVI1333" s="5"/>
      <c r="NVJ1333" s="5"/>
      <c r="NVK1333" s="5"/>
      <c r="NVL1333" s="5"/>
      <c r="NVM1333" s="5"/>
      <c r="NVN1333" s="5"/>
      <c r="NVO1333" s="5"/>
      <c r="NVP1333" s="5"/>
      <c r="NVQ1333" s="5"/>
      <c r="NVR1333" s="5"/>
      <c r="NVS1333" s="5"/>
      <c r="NVT1333" s="5"/>
      <c r="NVU1333" s="5"/>
      <c r="NVV1333" s="5"/>
      <c r="NVW1333" s="5"/>
      <c r="NVX1333" s="5"/>
      <c r="NVY1333" s="5"/>
      <c r="NVZ1333" s="5"/>
      <c r="NWA1333" s="5"/>
      <c r="NWB1333" s="5"/>
      <c r="NWC1333" s="5"/>
      <c r="NWD1333" s="5"/>
      <c r="NWE1333" s="5"/>
      <c r="NWF1333" s="5"/>
      <c r="NWG1333" s="5"/>
      <c r="NWH1333" s="5"/>
      <c r="NWI1333" s="5"/>
      <c r="NWJ1333" s="5"/>
      <c r="NWK1333" s="5"/>
      <c r="NWL1333" s="5"/>
      <c r="NWM1333" s="5"/>
      <c r="NWN1333" s="5"/>
      <c r="NWO1333" s="5"/>
      <c r="NWP1333" s="5"/>
      <c r="NWQ1333" s="5"/>
      <c r="NWR1333" s="5"/>
      <c r="NWS1333" s="5"/>
      <c r="NWT1333" s="5"/>
      <c r="NWU1333" s="5"/>
      <c r="NWV1333" s="5"/>
      <c r="NWW1333" s="5"/>
      <c r="NWX1333" s="5"/>
      <c r="NWY1333" s="5"/>
      <c r="NWZ1333" s="5"/>
      <c r="NXA1333" s="5"/>
      <c r="NXB1333" s="5"/>
      <c r="NXC1333" s="5"/>
      <c r="NXD1333" s="5"/>
      <c r="NXE1333" s="5"/>
      <c r="NXF1333" s="5"/>
      <c r="NXG1333" s="5"/>
      <c r="NXH1333" s="5"/>
      <c r="NXI1333" s="5"/>
      <c r="NXJ1333" s="5"/>
      <c r="NXK1333" s="5"/>
      <c r="NXL1333" s="5"/>
      <c r="NXM1333" s="5"/>
      <c r="NXN1333" s="5"/>
      <c r="NXO1333" s="5"/>
      <c r="NXP1333" s="5"/>
      <c r="NXQ1333" s="5"/>
      <c r="NXR1333" s="5"/>
      <c r="NXS1333" s="5"/>
      <c r="NXT1333" s="5"/>
      <c r="NXU1333" s="5"/>
      <c r="NXV1333" s="5"/>
      <c r="NXW1333" s="5"/>
      <c r="NXX1333" s="5"/>
      <c r="NXY1333" s="5"/>
      <c r="NXZ1333" s="5"/>
      <c r="NYA1333" s="5"/>
      <c r="NYB1333" s="5"/>
      <c r="NYC1333" s="5"/>
      <c r="NYD1333" s="5"/>
      <c r="NYE1333" s="5"/>
      <c r="NYF1333" s="5"/>
      <c r="NYG1333" s="5"/>
      <c r="NYH1333" s="5"/>
      <c r="NYI1333" s="5"/>
      <c r="NYJ1333" s="5"/>
      <c r="NYK1333" s="5"/>
      <c r="NYL1333" s="5"/>
      <c r="NYM1333" s="5"/>
      <c r="NYN1333" s="5"/>
      <c r="NYO1333" s="5"/>
      <c r="NYP1333" s="5"/>
      <c r="NYQ1333" s="5"/>
      <c r="NYR1333" s="5"/>
      <c r="NYS1333" s="5"/>
      <c r="NYT1333" s="5"/>
      <c r="NYU1333" s="5"/>
      <c r="NYV1333" s="5"/>
      <c r="NYW1333" s="5"/>
      <c r="NYX1333" s="5"/>
      <c r="NYY1333" s="5"/>
      <c r="NYZ1333" s="5"/>
      <c r="NZA1333" s="5"/>
      <c r="NZB1333" s="5"/>
      <c r="NZC1333" s="5"/>
      <c r="NZD1333" s="5"/>
      <c r="NZE1333" s="5"/>
      <c r="NZF1333" s="5"/>
      <c r="NZG1333" s="5"/>
      <c r="NZH1333" s="5"/>
      <c r="NZI1333" s="5"/>
      <c r="NZJ1333" s="5"/>
      <c r="NZK1333" s="5"/>
      <c r="NZL1333" s="5"/>
      <c r="NZM1333" s="5"/>
      <c r="NZN1333" s="5"/>
      <c r="NZO1333" s="5"/>
      <c r="NZP1333" s="5"/>
      <c r="NZQ1333" s="5"/>
      <c r="NZR1333" s="5"/>
      <c r="NZS1333" s="5"/>
      <c r="NZT1333" s="5"/>
      <c r="NZU1333" s="5"/>
      <c r="NZV1333" s="5"/>
      <c r="NZW1333" s="5"/>
      <c r="NZX1333" s="5"/>
      <c r="NZY1333" s="5"/>
      <c r="NZZ1333" s="5"/>
      <c r="OAA1333" s="5"/>
      <c r="OAB1333" s="5"/>
      <c r="OAC1333" s="5"/>
      <c r="OAD1333" s="5"/>
      <c r="OAE1333" s="5"/>
      <c r="OAF1333" s="5"/>
      <c r="OAG1333" s="5"/>
      <c r="OAH1333" s="5"/>
      <c r="OAI1333" s="5"/>
      <c r="OAJ1333" s="5"/>
      <c r="OAK1333" s="5"/>
      <c r="OAL1333" s="5"/>
      <c r="OAM1333" s="5"/>
      <c r="OAN1333" s="5"/>
      <c r="OAO1333" s="5"/>
      <c r="OAP1333" s="5"/>
      <c r="OAQ1333" s="5"/>
      <c r="OAR1333" s="5"/>
      <c r="OAS1333" s="5"/>
      <c r="OAT1333" s="5"/>
      <c r="OAU1333" s="5"/>
      <c r="OAV1333" s="5"/>
      <c r="OAW1333" s="5"/>
      <c r="OAX1333" s="5"/>
      <c r="OAY1333" s="5"/>
      <c r="OAZ1333" s="5"/>
      <c r="OBA1333" s="5"/>
      <c r="OBB1333" s="5"/>
      <c r="OBC1333" s="5"/>
      <c r="OBD1333" s="5"/>
      <c r="OBE1333" s="5"/>
      <c r="OBF1333" s="5"/>
      <c r="OBG1333" s="5"/>
      <c r="OBH1333" s="5"/>
      <c r="OBI1333" s="5"/>
      <c r="OBJ1333" s="5"/>
      <c r="OBK1333" s="5"/>
      <c r="OBL1333" s="5"/>
      <c r="OBM1333" s="5"/>
      <c r="OBN1333" s="5"/>
      <c r="OBO1333" s="5"/>
      <c r="OBP1333" s="5"/>
      <c r="OBQ1333" s="5"/>
      <c r="OBR1333" s="5"/>
      <c r="OBS1333" s="5"/>
      <c r="OBT1333" s="5"/>
      <c r="OBU1333" s="5"/>
      <c r="OBV1333" s="5"/>
      <c r="OBW1333" s="5"/>
      <c r="OBX1333" s="5"/>
      <c r="OBY1333" s="5"/>
      <c r="OBZ1333" s="5"/>
      <c r="OCA1333" s="5"/>
      <c r="OCB1333" s="5"/>
      <c r="OCC1333" s="5"/>
      <c r="OCD1333" s="5"/>
      <c r="OCE1333" s="5"/>
      <c r="OCF1333" s="5"/>
      <c r="OCG1333" s="5"/>
      <c r="OCH1333" s="5"/>
      <c r="OCI1333" s="5"/>
      <c r="OCJ1333" s="5"/>
      <c r="OCK1333" s="5"/>
      <c r="OCL1333" s="5"/>
      <c r="OCM1333" s="5"/>
      <c r="OCN1333" s="5"/>
      <c r="OCO1333" s="5"/>
      <c r="OCP1333" s="5"/>
      <c r="OCQ1333" s="5"/>
      <c r="OCR1333" s="5"/>
      <c r="OCS1333" s="5"/>
      <c r="OCT1333" s="5"/>
      <c r="OCU1333" s="5"/>
      <c r="OCV1333" s="5"/>
      <c r="OCW1333" s="5"/>
      <c r="OCX1333" s="5"/>
      <c r="OCY1333" s="5"/>
      <c r="OCZ1333" s="5"/>
      <c r="ODA1333" s="5"/>
      <c r="ODB1333" s="5"/>
      <c r="ODC1333" s="5"/>
      <c r="ODD1333" s="5"/>
      <c r="ODE1333" s="5"/>
      <c r="ODF1333" s="5"/>
      <c r="ODG1333" s="5"/>
      <c r="ODH1333" s="5"/>
      <c r="ODI1333" s="5"/>
      <c r="ODJ1333" s="5"/>
      <c r="ODK1333" s="5"/>
      <c r="ODL1333" s="5"/>
      <c r="ODM1333" s="5"/>
      <c r="ODN1333" s="5"/>
      <c r="ODO1333" s="5"/>
      <c r="ODP1333" s="5"/>
      <c r="ODQ1333" s="5"/>
      <c r="ODR1333" s="5"/>
      <c r="ODS1333" s="5"/>
      <c r="ODT1333" s="5"/>
      <c r="ODU1333" s="5"/>
      <c r="ODV1333" s="5"/>
      <c r="ODW1333" s="5"/>
      <c r="ODX1333" s="5"/>
      <c r="ODY1333" s="5"/>
      <c r="ODZ1333" s="5"/>
      <c r="OEA1333" s="5"/>
      <c r="OEB1333" s="5"/>
      <c r="OEC1333" s="5"/>
      <c r="OED1333" s="5"/>
      <c r="OEE1333" s="5"/>
      <c r="OEF1333" s="5"/>
      <c r="OEG1333" s="5"/>
      <c r="OEH1333" s="5"/>
      <c r="OEI1333" s="5"/>
      <c r="OEJ1333" s="5"/>
      <c r="OEK1333" s="5"/>
      <c r="OEL1333" s="5"/>
      <c r="OEM1333" s="5"/>
      <c r="OEN1333" s="5"/>
      <c r="OEO1333" s="5"/>
      <c r="OEP1333" s="5"/>
      <c r="OEQ1333" s="5"/>
      <c r="OER1333" s="5"/>
      <c r="OES1333" s="5"/>
      <c r="OET1333" s="5"/>
      <c r="OEU1333" s="5"/>
      <c r="OEV1333" s="5"/>
      <c r="OEW1333" s="5"/>
      <c r="OEX1333" s="5"/>
      <c r="OEY1333" s="5"/>
      <c r="OEZ1333" s="5"/>
      <c r="OFA1333" s="5"/>
      <c r="OFB1333" s="5"/>
      <c r="OFC1333" s="5"/>
      <c r="OFD1333" s="5"/>
      <c r="OFE1333" s="5"/>
      <c r="OFF1333" s="5"/>
      <c r="OFG1333" s="5"/>
      <c r="OFH1333" s="5"/>
      <c r="OFI1333" s="5"/>
      <c r="OFJ1333" s="5"/>
      <c r="OFK1333" s="5"/>
      <c r="OFL1333" s="5"/>
      <c r="OFM1333" s="5"/>
      <c r="OFN1333" s="5"/>
      <c r="OFO1333" s="5"/>
      <c r="OFP1333" s="5"/>
      <c r="OFQ1333" s="5"/>
      <c r="OFR1333" s="5"/>
      <c r="OFS1333" s="5"/>
      <c r="OFT1333" s="5"/>
      <c r="OFU1333" s="5"/>
      <c r="OFV1333" s="5"/>
      <c r="OFW1333" s="5"/>
      <c r="OFX1333" s="5"/>
      <c r="OFY1333" s="5"/>
      <c r="OFZ1333" s="5"/>
      <c r="OGA1333" s="5"/>
      <c r="OGB1333" s="5"/>
      <c r="OGC1333" s="5"/>
      <c r="OGD1333" s="5"/>
      <c r="OGE1333" s="5"/>
      <c r="OGF1333" s="5"/>
      <c r="OGG1333" s="5"/>
      <c r="OGH1333" s="5"/>
      <c r="OGI1333" s="5"/>
      <c r="OGJ1333" s="5"/>
      <c r="OGK1333" s="5"/>
      <c r="OGL1333" s="5"/>
      <c r="OGM1333" s="5"/>
      <c r="OGN1333" s="5"/>
      <c r="OGO1333" s="5"/>
      <c r="OGP1333" s="5"/>
      <c r="OGQ1333" s="5"/>
      <c r="OGR1333" s="5"/>
      <c r="OGS1333" s="5"/>
      <c r="OGT1333" s="5"/>
      <c r="OGU1333" s="5"/>
      <c r="OGV1333" s="5"/>
      <c r="OGW1333" s="5"/>
      <c r="OGX1333" s="5"/>
      <c r="OGY1333" s="5"/>
      <c r="OGZ1333" s="5"/>
      <c r="OHA1333" s="5"/>
      <c r="OHB1333" s="5"/>
      <c r="OHC1333" s="5"/>
      <c r="OHD1333" s="5"/>
      <c r="OHE1333" s="5"/>
      <c r="OHF1333" s="5"/>
      <c r="OHG1333" s="5"/>
      <c r="OHH1333" s="5"/>
      <c r="OHI1333" s="5"/>
      <c r="OHJ1333" s="5"/>
      <c r="OHK1333" s="5"/>
      <c r="OHL1333" s="5"/>
      <c r="OHM1333" s="5"/>
      <c r="OHN1333" s="5"/>
      <c r="OHO1333" s="5"/>
      <c r="OHP1333" s="5"/>
      <c r="OHQ1333" s="5"/>
      <c r="OHR1333" s="5"/>
      <c r="OHS1333" s="5"/>
      <c r="OHT1333" s="5"/>
      <c r="OHU1333" s="5"/>
      <c r="OHV1333" s="5"/>
      <c r="OHW1333" s="5"/>
      <c r="OHX1333" s="5"/>
      <c r="OHY1333" s="5"/>
      <c r="OHZ1333" s="5"/>
      <c r="OIA1333" s="5"/>
      <c r="OIB1333" s="5"/>
      <c r="OIC1333" s="5"/>
      <c r="OID1333" s="5"/>
      <c r="OIE1333" s="5"/>
      <c r="OIF1333" s="5"/>
      <c r="OIG1333" s="5"/>
      <c r="OIH1333" s="5"/>
      <c r="OII1333" s="5"/>
      <c r="OIJ1333" s="5"/>
      <c r="OIK1333" s="5"/>
      <c r="OIL1333" s="5"/>
      <c r="OIM1333" s="5"/>
      <c r="OIN1333" s="5"/>
      <c r="OIO1333" s="5"/>
      <c r="OIP1333" s="5"/>
      <c r="OIQ1333" s="5"/>
      <c r="OIR1333" s="5"/>
      <c r="OIS1333" s="5"/>
      <c r="OIT1333" s="5"/>
      <c r="OIU1333" s="5"/>
      <c r="OIV1333" s="5"/>
      <c r="OIW1333" s="5"/>
      <c r="OIX1333" s="5"/>
      <c r="OIY1333" s="5"/>
      <c r="OIZ1333" s="5"/>
      <c r="OJA1333" s="5"/>
      <c r="OJB1333" s="5"/>
      <c r="OJC1333" s="5"/>
      <c r="OJD1333" s="5"/>
      <c r="OJE1333" s="5"/>
      <c r="OJF1333" s="5"/>
      <c r="OJG1333" s="5"/>
      <c r="OJH1333" s="5"/>
      <c r="OJI1333" s="5"/>
      <c r="OJJ1333" s="5"/>
      <c r="OJK1333" s="5"/>
      <c r="OJL1333" s="5"/>
      <c r="OJM1333" s="5"/>
      <c r="OJN1333" s="5"/>
      <c r="OJO1333" s="5"/>
      <c r="OJP1333" s="5"/>
      <c r="OJQ1333" s="5"/>
      <c r="OJR1333" s="5"/>
      <c r="OJS1333" s="5"/>
      <c r="OJT1333" s="5"/>
      <c r="OJU1333" s="5"/>
      <c r="OJV1333" s="5"/>
      <c r="OJW1333" s="5"/>
      <c r="OJX1333" s="5"/>
      <c r="OJY1333" s="5"/>
      <c r="OJZ1333" s="5"/>
      <c r="OKA1333" s="5"/>
      <c r="OKB1333" s="5"/>
      <c r="OKC1333" s="5"/>
      <c r="OKD1333" s="5"/>
      <c r="OKE1333" s="5"/>
      <c r="OKF1333" s="5"/>
      <c r="OKG1333" s="5"/>
      <c r="OKH1333" s="5"/>
      <c r="OKI1333" s="5"/>
      <c r="OKJ1333" s="5"/>
      <c r="OKK1333" s="5"/>
      <c r="OKL1333" s="5"/>
      <c r="OKM1333" s="5"/>
      <c r="OKN1333" s="5"/>
      <c r="OKO1333" s="5"/>
      <c r="OKP1333" s="5"/>
      <c r="OKQ1333" s="5"/>
      <c r="OKR1333" s="5"/>
      <c r="OKS1333" s="5"/>
      <c r="OKT1333" s="5"/>
      <c r="OKU1333" s="5"/>
      <c r="OKV1333" s="5"/>
      <c r="OKW1333" s="5"/>
      <c r="OKX1333" s="5"/>
      <c r="OKY1333" s="5"/>
      <c r="OKZ1333" s="5"/>
      <c r="OLA1333" s="5"/>
      <c r="OLB1333" s="5"/>
      <c r="OLC1333" s="5"/>
      <c r="OLD1333" s="5"/>
      <c r="OLE1333" s="5"/>
      <c r="OLF1333" s="5"/>
      <c r="OLG1333" s="5"/>
      <c r="OLH1333" s="5"/>
      <c r="OLI1333" s="5"/>
      <c r="OLJ1333" s="5"/>
      <c r="OLK1333" s="5"/>
      <c r="OLL1333" s="5"/>
      <c r="OLM1333" s="5"/>
      <c r="OLN1333" s="5"/>
      <c r="OLO1333" s="5"/>
      <c r="OLP1333" s="5"/>
      <c r="OLQ1333" s="5"/>
      <c r="OLR1333" s="5"/>
      <c r="OLS1333" s="5"/>
      <c r="OLT1333" s="5"/>
      <c r="OLU1333" s="5"/>
      <c r="OLV1333" s="5"/>
      <c r="OLW1333" s="5"/>
      <c r="OLX1333" s="5"/>
      <c r="OLY1333" s="5"/>
      <c r="OLZ1333" s="5"/>
      <c r="OMA1333" s="5"/>
      <c r="OMB1333" s="5"/>
      <c r="OMC1333" s="5"/>
      <c r="OMD1333" s="5"/>
      <c r="OME1333" s="5"/>
      <c r="OMF1333" s="5"/>
      <c r="OMG1333" s="5"/>
      <c r="OMH1333" s="5"/>
      <c r="OMI1333" s="5"/>
      <c r="OMJ1333" s="5"/>
      <c r="OMK1333" s="5"/>
      <c r="OML1333" s="5"/>
      <c r="OMM1333" s="5"/>
      <c r="OMN1333" s="5"/>
      <c r="OMO1333" s="5"/>
      <c r="OMP1333" s="5"/>
      <c r="OMQ1333" s="5"/>
      <c r="OMR1333" s="5"/>
      <c r="OMS1333" s="5"/>
      <c r="OMT1333" s="5"/>
      <c r="OMU1333" s="5"/>
      <c r="OMV1333" s="5"/>
      <c r="OMW1333" s="5"/>
      <c r="OMX1333" s="5"/>
      <c r="OMY1333" s="5"/>
      <c r="OMZ1333" s="5"/>
      <c r="ONA1333" s="5"/>
      <c r="ONB1333" s="5"/>
      <c r="ONC1333" s="5"/>
      <c r="OND1333" s="5"/>
      <c r="ONE1333" s="5"/>
      <c r="ONF1333" s="5"/>
      <c r="ONG1333" s="5"/>
      <c r="ONH1333" s="5"/>
      <c r="ONI1333" s="5"/>
      <c r="ONJ1333" s="5"/>
      <c r="ONK1333" s="5"/>
      <c r="ONL1333" s="5"/>
      <c r="ONM1333" s="5"/>
      <c r="ONN1333" s="5"/>
      <c r="ONO1333" s="5"/>
      <c r="ONP1333" s="5"/>
      <c r="ONQ1333" s="5"/>
      <c r="ONR1333" s="5"/>
      <c r="ONS1333" s="5"/>
      <c r="ONT1333" s="5"/>
      <c r="ONU1333" s="5"/>
      <c r="ONV1333" s="5"/>
      <c r="ONW1333" s="5"/>
      <c r="ONX1333" s="5"/>
      <c r="ONY1333" s="5"/>
      <c r="ONZ1333" s="5"/>
      <c r="OOA1333" s="5"/>
      <c r="OOB1333" s="5"/>
      <c r="OOC1333" s="5"/>
      <c r="OOD1333" s="5"/>
      <c r="OOE1333" s="5"/>
      <c r="OOF1333" s="5"/>
      <c r="OOG1333" s="5"/>
      <c r="OOH1333" s="5"/>
      <c r="OOI1333" s="5"/>
      <c r="OOJ1333" s="5"/>
      <c r="OOK1333" s="5"/>
      <c r="OOL1333" s="5"/>
      <c r="OOM1333" s="5"/>
      <c r="OON1333" s="5"/>
      <c r="OOO1333" s="5"/>
      <c r="OOP1333" s="5"/>
      <c r="OOQ1333" s="5"/>
      <c r="OOR1333" s="5"/>
      <c r="OOS1333" s="5"/>
      <c r="OOT1333" s="5"/>
      <c r="OOU1333" s="5"/>
      <c r="OOV1333" s="5"/>
      <c r="OOW1333" s="5"/>
      <c r="OOX1333" s="5"/>
      <c r="OOY1333" s="5"/>
      <c r="OOZ1333" s="5"/>
      <c r="OPA1333" s="5"/>
      <c r="OPB1333" s="5"/>
      <c r="OPC1333" s="5"/>
      <c r="OPD1333" s="5"/>
      <c r="OPE1333" s="5"/>
      <c r="OPF1333" s="5"/>
      <c r="OPG1333" s="5"/>
      <c r="OPH1333" s="5"/>
      <c r="OPI1333" s="5"/>
      <c r="OPJ1333" s="5"/>
      <c r="OPK1333" s="5"/>
      <c r="OPL1333" s="5"/>
      <c r="OPM1333" s="5"/>
      <c r="OPN1333" s="5"/>
      <c r="OPO1333" s="5"/>
      <c r="OPP1333" s="5"/>
      <c r="OPQ1333" s="5"/>
      <c r="OPR1333" s="5"/>
      <c r="OPS1333" s="5"/>
      <c r="OPT1333" s="5"/>
      <c r="OPU1333" s="5"/>
      <c r="OPV1333" s="5"/>
      <c r="OPW1333" s="5"/>
      <c r="OPX1333" s="5"/>
      <c r="OPY1333" s="5"/>
      <c r="OPZ1333" s="5"/>
      <c r="OQA1333" s="5"/>
      <c r="OQB1333" s="5"/>
      <c r="OQC1333" s="5"/>
      <c r="OQD1333" s="5"/>
      <c r="OQE1333" s="5"/>
      <c r="OQF1333" s="5"/>
      <c r="OQG1333" s="5"/>
      <c r="OQH1333" s="5"/>
      <c r="OQI1333" s="5"/>
      <c r="OQJ1333" s="5"/>
      <c r="OQK1333" s="5"/>
      <c r="OQL1333" s="5"/>
      <c r="OQM1333" s="5"/>
      <c r="OQN1333" s="5"/>
      <c r="OQO1333" s="5"/>
      <c r="OQP1333" s="5"/>
      <c r="OQQ1333" s="5"/>
      <c r="OQR1333" s="5"/>
      <c r="OQS1333" s="5"/>
      <c r="OQT1333" s="5"/>
      <c r="OQU1333" s="5"/>
      <c r="OQV1333" s="5"/>
      <c r="OQW1333" s="5"/>
      <c r="OQX1333" s="5"/>
      <c r="OQY1333" s="5"/>
      <c r="OQZ1333" s="5"/>
      <c r="ORA1333" s="5"/>
      <c r="ORB1333" s="5"/>
      <c r="ORC1333" s="5"/>
      <c r="ORD1333" s="5"/>
      <c r="ORE1333" s="5"/>
      <c r="ORF1333" s="5"/>
      <c r="ORG1333" s="5"/>
      <c r="ORH1333" s="5"/>
      <c r="ORI1333" s="5"/>
      <c r="ORJ1333" s="5"/>
      <c r="ORK1333" s="5"/>
      <c r="ORL1333" s="5"/>
      <c r="ORM1333" s="5"/>
      <c r="ORN1333" s="5"/>
      <c r="ORO1333" s="5"/>
      <c r="ORP1333" s="5"/>
      <c r="ORQ1333" s="5"/>
      <c r="ORR1333" s="5"/>
      <c r="ORS1333" s="5"/>
      <c r="ORT1333" s="5"/>
      <c r="ORU1333" s="5"/>
      <c r="ORV1333" s="5"/>
      <c r="ORW1333" s="5"/>
      <c r="ORX1333" s="5"/>
      <c r="ORY1333" s="5"/>
      <c r="ORZ1333" s="5"/>
      <c r="OSA1333" s="5"/>
      <c r="OSB1333" s="5"/>
      <c r="OSC1333" s="5"/>
      <c r="OSD1333" s="5"/>
      <c r="OSE1333" s="5"/>
      <c r="OSF1333" s="5"/>
      <c r="OSG1333" s="5"/>
      <c r="OSH1333" s="5"/>
      <c r="OSI1333" s="5"/>
      <c r="OSJ1333" s="5"/>
      <c r="OSK1333" s="5"/>
      <c r="OSL1333" s="5"/>
      <c r="OSM1333" s="5"/>
      <c r="OSN1333" s="5"/>
      <c r="OSO1333" s="5"/>
      <c r="OSP1333" s="5"/>
      <c r="OSQ1333" s="5"/>
      <c r="OSR1333" s="5"/>
      <c r="OSS1333" s="5"/>
      <c r="OST1333" s="5"/>
      <c r="OSU1333" s="5"/>
      <c r="OSV1333" s="5"/>
      <c r="OSW1333" s="5"/>
      <c r="OSX1333" s="5"/>
      <c r="OSY1333" s="5"/>
      <c r="OSZ1333" s="5"/>
      <c r="OTA1333" s="5"/>
      <c r="OTB1333" s="5"/>
      <c r="OTC1333" s="5"/>
      <c r="OTD1333" s="5"/>
      <c r="OTE1333" s="5"/>
      <c r="OTF1333" s="5"/>
      <c r="OTG1333" s="5"/>
      <c r="OTH1333" s="5"/>
      <c r="OTI1333" s="5"/>
      <c r="OTJ1333" s="5"/>
      <c r="OTK1333" s="5"/>
      <c r="OTL1333" s="5"/>
      <c r="OTM1333" s="5"/>
      <c r="OTN1333" s="5"/>
      <c r="OTO1333" s="5"/>
      <c r="OTP1333" s="5"/>
      <c r="OTQ1333" s="5"/>
      <c r="OTR1333" s="5"/>
      <c r="OTS1333" s="5"/>
      <c r="OTT1333" s="5"/>
      <c r="OTU1333" s="5"/>
      <c r="OTV1333" s="5"/>
      <c r="OTW1333" s="5"/>
      <c r="OTX1333" s="5"/>
      <c r="OTY1333" s="5"/>
      <c r="OTZ1333" s="5"/>
      <c r="OUA1333" s="5"/>
      <c r="OUB1333" s="5"/>
      <c r="OUC1333" s="5"/>
      <c r="OUD1333" s="5"/>
      <c r="OUE1333" s="5"/>
      <c r="OUF1333" s="5"/>
      <c r="OUG1333" s="5"/>
      <c r="OUH1333" s="5"/>
      <c r="OUI1333" s="5"/>
      <c r="OUJ1333" s="5"/>
      <c r="OUK1333" s="5"/>
      <c r="OUL1333" s="5"/>
      <c r="OUM1333" s="5"/>
      <c r="OUN1333" s="5"/>
      <c r="OUO1333" s="5"/>
      <c r="OUP1333" s="5"/>
      <c r="OUQ1333" s="5"/>
      <c r="OUR1333" s="5"/>
      <c r="OUS1333" s="5"/>
      <c r="OUT1333" s="5"/>
      <c r="OUU1333" s="5"/>
      <c r="OUV1333" s="5"/>
      <c r="OUW1333" s="5"/>
      <c r="OUX1333" s="5"/>
      <c r="OUY1333" s="5"/>
      <c r="OUZ1333" s="5"/>
      <c r="OVA1333" s="5"/>
      <c r="OVB1333" s="5"/>
      <c r="OVC1333" s="5"/>
      <c r="OVD1333" s="5"/>
      <c r="OVE1333" s="5"/>
      <c r="OVF1333" s="5"/>
      <c r="OVG1333" s="5"/>
      <c r="OVH1333" s="5"/>
      <c r="OVI1333" s="5"/>
      <c r="OVJ1333" s="5"/>
      <c r="OVK1333" s="5"/>
      <c r="OVL1333" s="5"/>
      <c r="OVM1333" s="5"/>
      <c r="OVN1333" s="5"/>
      <c r="OVO1333" s="5"/>
      <c r="OVP1333" s="5"/>
      <c r="OVQ1333" s="5"/>
      <c r="OVR1333" s="5"/>
      <c r="OVS1333" s="5"/>
      <c r="OVT1333" s="5"/>
      <c r="OVU1333" s="5"/>
      <c r="OVV1333" s="5"/>
      <c r="OVW1333" s="5"/>
      <c r="OVX1333" s="5"/>
      <c r="OVY1333" s="5"/>
      <c r="OVZ1333" s="5"/>
      <c r="OWA1333" s="5"/>
      <c r="OWB1333" s="5"/>
      <c r="OWC1333" s="5"/>
      <c r="OWD1333" s="5"/>
      <c r="OWE1333" s="5"/>
      <c r="OWF1333" s="5"/>
      <c r="OWG1333" s="5"/>
      <c r="OWH1333" s="5"/>
      <c r="OWI1333" s="5"/>
      <c r="OWJ1333" s="5"/>
      <c r="OWK1333" s="5"/>
      <c r="OWL1333" s="5"/>
      <c r="OWM1333" s="5"/>
      <c r="OWN1333" s="5"/>
      <c r="OWO1333" s="5"/>
      <c r="OWP1333" s="5"/>
      <c r="OWQ1333" s="5"/>
      <c r="OWR1333" s="5"/>
      <c r="OWS1333" s="5"/>
      <c r="OWT1333" s="5"/>
      <c r="OWU1333" s="5"/>
      <c r="OWV1333" s="5"/>
      <c r="OWW1333" s="5"/>
      <c r="OWX1333" s="5"/>
      <c r="OWY1333" s="5"/>
      <c r="OWZ1333" s="5"/>
      <c r="OXA1333" s="5"/>
      <c r="OXB1333" s="5"/>
      <c r="OXC1333" s="5"/>
      <c r="OXD1333" s="5"/>
      <c r="OXE1333" s="5"/>
      <c r="OXF1333" s="5"/>
      <c r="OXG1333" s="5"/>
      <c r="OXH1333" s="5"/>
      <c r="OXI1333" s="5"/>
      <c r="OXJ1333" s="5"/>
      <c r="OXK1333" s="5"/>
      <c r="OXL1333" s="5"/>
      <c r="OXM1333" s="5"/>
      <c r="OXN1333" s="5"/>
      <c r="OXO1333" s="5"/>
      <c r="OXP1333" s="5"/>
      <c r="OXQ1333" s="5"/>
      <c r="OXR1333" s="5"/>
      <c r="OXS1333" s="5"/>
      <c r="OXT1333" s="5"/>
      <c r="OXU1333" s="5"/>
      <c r="OXV1333" s="5"/>
      <c r="OXW1333" s="5"/>
      <c r="OXX1333" s="5"/>
      <c r="OXY1333" s="5"/>
      <c r="OXZ1333" s="5"/>
      <c r="OYA1333" s="5"/>
      <c r="OYB1333" s="5"/>
      <c r="OYC1333" s="5"/>
      <c r="OYD1333" s="5"/>
      <c r="OYE1333" s="5"/>
      <c r="OYF1333" s="5"/>
      <c r="OYG1333" s="5"/>
      <c r="OYH1333" s="5"/>
      <c r="OYI1333" s="5"/>
      <c r="OYJ1333" s="5"/>
      <c r="OYK1333" s="5"/>
      <c r="OYL1333" s="5"/>
      <c r="OYM1333" s="5"/>
      <c r="OYN1333" s="5"/>
      <c r="OYO1333" s="5"/>
      <c r="OYP1333" s="5"/>
      <c r="OYQ1333" s="5"/>
      <c r="OYR1333" s="5"/>
      <c r="OYS1333" s="5"/>
      <c r="OYT1333" s="5"/>
      <c r="OYU1333" s="5"/>
      <c r="OYV1333" s="5"/>
      <c r="OYW1333" s="5"/>
      <c r="OYX1333" s="5"/>
      <c r="OYY1333" s="5"/>
      <c r="OYZ1333" s="5"/>
      <c r="OZA1333" s="5"/>
      <c r="OZB1333" s="5"/>
      <c r="OZC1333" s="5"/>
      <c r="OZD1333" s="5"/>
      <c r="OZE1333" s="5"/>
      <c r="OZF1333" s="5"/>
      <c r="OZG1333" s="5"/>
      <c r="OZH1333" s="5"/>
      <c r="OZI1333" s="5"/>
      <c r="OZJ1333" s="5"/>
      <c r="OZK1333" s="5"/>
      <c r="OZL1333" s="5"/>
      <c r="OZM1333" s="5"/>
      <c r="OZN1333" s="5"/>
      <c r="OZO1333" s="5"/>
      <c r="OZP1333" s="5"/>
      <c r="OZQ1333" s="5"/>
      <c r="OZR1333" s="5"/>
      <c r="OZS1333" s="5"/>
      <c r="OZT1333" s="5"/>
      <c r="OZU1333" s="5"/>
      <c r="OZV1333" s="5"/>
      <c r="OZW1333" s="5"/>
      <c r="OZX1333" s="5"/>
      <c r="OZY1333" s="5"/>
      <c r="OZZ1333" s="5"/>
      <c r="PAA1333" s="5"/>
      <c r="PAB1333" s="5"/>
      <c r="PAC1333" s="5"/>
      <c r="PAD1333" s="5"/>
      <c r="PAE1333" s="5"/>
      <c r="PAF1333" s="5"/>
      <c r="PAG1333" s="5"/>
      <c r="PAH1333" s="5"/>
      <c r="PAI1333" s="5"/>
      <c r="PAJ1333" s="5"/>
      <c r="PAK1333" s="5"/>
      <c r="PAL1333" s="5"/>
      <c r="PAM1333" s="5"/>
      <c r="PAN1333" s="5"/>
      <c r="PAO1333" s="5"/>
      <c r="PAP1333" s="5"/>
      <c r="PAQ1333" s="5"/>
      <c r="PAR1333" s="5"/>
      <c r="PAS1333" s="5"/>
      <c r="PAT1333" s="5"/>
      <c r="PAU1333" s="5"/>
      <c r="PAV1333" s="5"/>
      <c r="PAW1333" s="5"/>
      <c r="PAX1333" s="5"/>
      <c r="PAY1333" s="5"/>
      <c r="PAZ1333" s="5"/>
      <c r="PBA1333" s="5"/>
      <c r="PBB1333" s="5"/>
      <c r="PBC1333" s="5"/>
      <c r="PBD1333" s="5"/>
      <c r="PBE1333" s="5"/>
      <c r="PBF1333" s="5"/>
      <c r="PBG1333" s="5"/>
      <c r="PBH1333" s="5"/>
      <c r="PBI1333" s="5"/>
      <c r="PBJ1333" s="5"/>
      <c r="PBK1333" s="5"/>
      <c r="PBL1333" s="5"/>
      <c r="PBM1333" s="5"/>
      <c r="PBN1333" s="5"/>
      <c r="PBO1333" s="5"/>
      <c r="PBP1333" s="5"/>
      <c r="PBQ1333" s="5"/>
      <c r="PBR1333" s="5"/>
      <c r="PBS1333" s="5"/>
      <c r="PBT1333" s="5"/>
      <c r="PBU1333" s="5"/>
      <c r="PBV1333" s="5"/>
      <c r="PBW1333" s="5"/>
      <c r="PBX1333" s="5"/>
      <c r="PBY1333" s="5"/>
      <c r="PBZ1333" s="5"/>
      <c r="PCA1333" s="5"/>
      <c r="PCB1333" s="5"/>
      <c r="PCC1333" s="5"/>
      <c r="PCD1333" s="5"/>
      <c r="PCE1333" s="5"/>
      <c r="PCF1333" s="5"/>
      <c r="PCG1333" s="5"/>
      <c r="PCH1333" s="5"/>
      <c r="PCI1333" s="5"/>
      <c r="PCJ1333" s="5"/>
      <c r="PCK1333" s="5"/>
      <c r="PCL1333" s="5"/>
      <c r="PCM1333" s="5"/>
      <c r="PCN1333" s="5"/>
      <c r="PCO1333" s="5"/>
      <c r="PCP1333" s="5"/>
      <c r="PCQ1333" s="5"/>
      <c r="PCR1333" s="5"/>
      <c r="PCS1333" s="5"/>
      <c r="PCT1333" s="5"/>
      <c r="PCU1333" s="5"/>
      <c r="PCV1333" s="5"/>
      <c r="PCW1333" s="5"/>
      <c r="PCX1333" s="5"/>
      <c r="PCY1333" s="5"/>
      <c r="PCZ1333" s="5"/>
      <c r="PDA1333" s="5"/>
      <c r="PDB1333" s="5"/>
      <c r="PDC1333" s="5"/>
      <c r="PDD1333" s="5"/>
      <c r="PDE1333" s="5"/>
      <c r="PDF1333" s="5"/>
      <c r="PDG1333" s="5"/>
      <c r="PDH1333" s="5"/>
      <c r="PDI1333" s="5"/>
      <c r="PDJ1333" s="5"/>
      <c r="PDK1333" s="5"/>
      <c r="PDL1333" s="5"/>
      <c r="PDM1333" s="5"/>
      <c r="PDN1333" s="5"/>
      <c r="PDO1333" s="5"/>
      <c r="PDP1333" s="5"/>
      <c r="PDQ1333" s="5"/>
      <c r="PDR1333" s="5"/>
      <c r="PDS1333" s="5"/>
      <c r="PDT1333" s="5"/>
      <c r="PDU1333" s="5"/>
      <c r="PDV1333" s="5"/>
      <c r="PDW1333" s="5"/>
      <c r="PDX1333" s="5"/>
      <c r="PDY1333" s="5"/>
      <c r="PDZ1333" s="5"/>
      <c r="PEA1333" s="5"/>
      <c r="PEB1333" s="5"/>
      <c r="PEC1333" s="5"/>
      <c r="PED1333" s="5"/>
      <c r="PEE1333" s="5"/>
      <c r="PEF1333" s="5"/>
      <c r="PEG1333" s="5"/>
      <c r="PEH1333" s="5"/>
      <c r="PEI1333" s="5"/>
      <c r="PEJ1333" s="5"/>
      <c r="PEK1333" s="5"/>
      <c r="PEL1333" s="5"/>
      <c r="PEM1333" s="5"/>
      <c r="PEN1333" s="5"/>
      <c r="PEO1333" s="5"/>
      <c r="PEP1333" s="5"/>
      <c r="PEQ1333" s="5"/>
      <c r="PER1333" s="5"/>
      <c r="PES1333" s="5"/>
      <c r="PET1333" s="5"/>
      <c r="PEU1333" s="5"/>
      <c r="PEV1333" s="5"/>
      <c r="PEW1333" s="5"/>
      <c r="PEX1333" s="5"/>
      <c r="PEY1333" s="5"/>
      <c r="PEZ1333" s="5"/>
      <c r="PFA1333" s="5"/>
      <c r="PFB1333" s="5"/>
      <c r="PFC1333" s="5"/>
      <c r="PFD1333" s="5"/>
      <c r="PFE1333" s="5"/>
      <c r="PFF1333" s="5"/>
      <c r="PFG1333" s="5"/>
      <c r="PFH1333" s="5"/>
      <c r="PFI1333" s="5"/>
      <c r="PFJ1333" s="5"/>
      <c r="PFK1333" s="5"/>
      <c r="PFL1333" s="5"/>
      <c r="PFM1333" s="5"/>
      <c r="PFN1333" s="5"/>
      <c r="PFO1333" s="5"/>
      <c r="PFP1333" s="5"/>
      <c r="PFQ1333" s="5"/>
      <c r="PFR1333" s="5"/>
      <c r="PFS1333" s="5"/>
      <c r="PFT1333" s="5"/>
      <c r="PFU1333" s="5"/>
      <c r="PFV1333" s="5"/>
      <c r="PFW1333" s="5"/>
      <c r="PFX1333" s="5"/>
      <c r="PFY1333" s="5"/>
      <c r="PFZ1333" s="5"/>
      <c r="PGA1333" s="5"/>
      <c r="PGB1333" s="5"/>
      <c r="PGC1333" s="5"/>
      <c r="PGD1333" s="5"/>
      <c r="PGE1333" s="5"/>
      <c r="PGF1333" s="5"/>
      <c r="PGG1333" s="5"/>
      <c r="PGH1333" s="5"/>
      <c r="PGI1333" s="5"/>
      <c r="PGJ1333" s="5"/>
      <c r="PGK1333" s="5"/>
      <c r="PGL1333" s="5"/>
      <c r="PGM1333" s="5"/>
      <c r="PGN1333" s="5"/>
      <c r="PGO1333" s="5"/>
      <c r="PGP1333" s="5"/>
      <c r="PGQ1333" s="5"/>
      <c r="PGR1333" s="5"/>
      <c r="PGS1333" s="5"/>
      <c r="PGT1333" s="5"/>
      <c r="PGU1333" s="5"/>
      <c r="PGV1333" s="5"/>
      <c r="PGW1333" s="5"/>
      <c r="PGX1333" s="5"/>
      <c r="PGY1333" s="5"/>
      <c r="PGZ1333" s="5"/>
      <c r="PHA1333" s="5"/>
      <c r="PHB1333" s="5"/>
      <c r="PHC1333" s="5"/>
      <c r="PHD1333" s="5"/>
      <c r="PHE1333" s="5"/>
      <c r="PHF1333" s="5"/>
      <c r="PHG1333" s="5"/>
      <c r="PHH1333" s="5"/>
      <c r="PHI1333" s="5"/>
      <c r="PHJ1333" s="5"/>
      <c r="PHK1333" s="5"/>
      <c r="PHL1333" s="5"/>
      <c r="PHM1333" s="5"/>
      <c r="PHN1333" s="5"/>
      <c r="PHO1333" s="5"/>
      <c r="PHP1333" s="5"/>
      <c r="PHQ1333" s="5"/>
      <c r="PHR1333" s="5"/>
      <c r="PHS1333" s="5"/>
      <c r="PHT1333" s="5"/>
      <c r="PHU1333" s="5"/>
      <c r="PHV1333" s="5"/>
      <c r="PHW1333" s="5"/>
      <c r="PHX1333" s="5"/>
      <c r="PHY1333" s="5"/>
      <c r="PHZ1333" s="5"/>
      <c r="PIA1333" s="5"/>
      <c r="PIB1333" s="5"/>
      <c r="PIC1333" s="5"/>
      <c r="PID1333" s="5"/>
      <c r="PIE1333" s="5"/>
      <c r="PIF1333" s="5"/>
      <c r="PIG1333" s="5"/>
      <c r="PIH1333" s="5"/>
      <c r="PII1333" s="5"/>
      <c r="PIJ1333" s="5"/>
      <c r="PIK1333" s="5"/>
      <c r="PIL1333" s="5"/>
      <c r="PIM1333" s="5"/>
      <c r="PIN1333" s="5"/>
      <c r="PIO1333" s="5"/>
      <c r="PIP1333" s="5"/>
      <c r="PIQ1333" s="5"/>
      <c r="PIR1333" s="5"/>
      <c r="PIS1333" s="5"/>
      <c r="PIT1333" s="5"/>
      <c r="PIU1333" s="5"/>
      <c r="PIV1333" s="5"/>
      <c r="PIW1333" s="5"/>
      <c r="PIX1333" s="5"/>
      <c r="PIY1333" s="5"/>
      <c r="PIZ1333" s="5"/>
      <c r="PJA1333" s="5"/>
      <c r="PJB1333" s="5"/>
      <c r="PJC1333" s="5"/>
      <c r="PJD1333" s="5"/>
      <c r="PJE1333" s="5"/>
      <c r="PJF1333" s="5"/>
      <c r="PJG1333" s="5"/>
      <c r="PJH1333" s="5"/>
      <c r="PJI1333" s="5"/>
      <c r="PJJ1333" s="5"/>
      <c r="PJK1333" s="5"/>
      <c r="PJL1333" s="5"/>
      <c r="PJM1333" s="5"/>
      <c r="PJN1333" s="5"/>
      <c r="PJO1333" s="5"/>
      <c r="PJP1333" s="5"/>
      <c r="PJQ1333" s="5"/>
      <c r="PJR1333" s="5"/>
      <c r="PJS1333" s="5"/>
      <c r="PJT1333" s="5"/>
      <c r="PJU1333" s="5"/>
      <c r="PJV1333" s="5"/>
      <c r="PJW1333" s="5"/>
      <c r="PJX1333" s="5"/>
      <c r="PJY1333" s="5"/>
      <c r="PJZ1333" s="5"/>
      <c r="PKA1333" s="5"/>
      <c r="PKB1333" s="5"/>
      <c r="PKC1333" s="5"/>
      <c r="PKD1333" s="5"/>
      <c r="PKE1333" s="5"/>
      <c r="PKF1333" s="5"/>
      <c r="PKG1333" s="5"/>
      <c r="PKH1333" s="5"/>
      <c r="PKI1333" s="5"/>
      <c r="PKJ1333" s="5"/>
      <c r="PKK1333" s="5"/>
      <c r="PKL1333" s="5"/>
      <c r="PKM1333" s="5"/>
      <c r="PKN1333" s="5"/>
      <c r="PKO1333" s="5"/>
      <c r="PKP1333" s="5"/>
      <c r="PKQ1333" s="5"/>
      <c r="PKR1333" s="5"/>
      <c r="PKS1333" s="5"/>
      <c r="PKT1333" s="5"/>
      <c r="PKU1333" s="5"/>
      <c r="PKV1333" s="5"/>
      <c r="PKW1333" s="5"/>
      <c r="PKX1333" s="5"/>
      <c r="PKY1333" s="5"/>
      <c r="PKZ1333" s="5"/>
      <c r="PLA1333" s="5"/>
      <c r="PLB1333" s="5"/>
      <c r="PLC1333" s="5"/>
      <c r="PLD1333" s="5"/>
      <c r="PLE1333" s="5"/>
      <c r="PLF1333" s="5"/>
      <c r="PLG1333" s="5"/>
      <c r="PLH1333" s="5"/>
      <c r="PLI1333" s="5"/>
      <c r="PLJ1333" s="5"/>
      <c r="PLK1333" s="5"/>
      <c r="PLL1333" s="5"/>
      <c r="PLM1333" s="5"/>
      <c r="PLN1333" s="5"/>
      <c r="PLO1333" s="5"/>
      <c r="PLP1333" s="5"/>
      <c r="PLQ1333" s="5"/>
      <c r="PLR1333" s="5"/>
      <c r="PLS1333" s="5"/>
      <c r="PLT1333" s="5"/>
      <c r="PLU1333" s="5"/>
      <c r="PLV1333" s="5"/>
      <c r="PLW1333" s="5"/>
      <c r="PLX1333" s="5"/>
      <c r="PLY1333" s="5"/>
      <c r="PLZ1333" s="5"/>
      <c r="PMA1333" s="5"/>
      <c r="PMB1333" s="5"/>
      <c r="PMC1333" s="5"/>
      <c r="PMD1333" s="5"/>
      <c r="PME1333" s="5"/>
      <c r="PMF1333" s="5"/>
      <c r="PMG1333" s="5"/>
      <c r="PMH1333" s="5"/>
      <c r="PMI1333" s="5"/>
      <c r="PMJ1333" s="5"/>
      <c r="PMK1333" s="5"/>
      <c r="PML1333" s="5"/>
      <c r="PMM1333" s="5"/>
      <c r="PMN1333" s="5"/>
      <c r="PMO1333" s="5"/>
      <c r="PMP1333" s="5"/>
      <c r="PMQ1333" s="5"/>
      <c r="PMR1333" s="5"/>
      <c r="PMS1333" s="5"/>
      <c r="PMT1333" s="5"/>
      <c r="PMU1333" s="5"/>
      <c r="PMV1333" s="5"/>
      <c r="PMW1333" s="5"/>
      <c r="PMX1333" s="5"/>
      <c r="PMY1333" s="5"/>
      <c r="PMZ1333" s="5"/>
      <c r="PNA1333" s="5"/>
      <c r="PNB1333" s="5"/>
      <c r="PNC1333" s="5"/>
      <c r="PND1333" s="5"/>
      <c r="PNE1333" s="5"/>
      <c r="PNF1333" s="5"/>
      <c r="PNG1333" s="5"/>
      <c r="PNH1333" s="5"/>
      <c r="PNI1333" s="5"/>
      <c r="PNJ1333" s="5"/>
      <c r="PNK1333" s="5"/>
      <c r="PNL1333" s="5"/>
      <c r="PNM1333" s="5"/>
      <c r="PNN1333" s="5"/>
      <c r="PNO1333" s="5"/>
      <c r="PNP1333" s="5"/>
      <c r="PNQ1333" s="5"/>
      <c r="PNR1333" s="5"/>
      <c r="PNS1333" s="5"/>
      <c r="PNT1333" s="5"/>
      <c r="PNU1333" s="5"/>
      <c r="PNV1333" s="5"/>
      <c r="PNW1333" s="5"/>
      <c r="PNX1333" s="5"/>
      <c r="PNY1333" s="5"/>
      <c r="PNZ1333" s="5"/>
      <c r="POA1333" s="5"/>
      <c r="POB1333" s="5"/>
      <c r="POC1333" s="5"/>
      <c r="POD1333" s="5"/>
      <c r="POE1333" s="5"/>
      <c r="POF1333" s="5"/>
      <c r="POG1333" s="5"/>
      <c r="POH1333" s="5"/>
      <c r="POI1333" s="5"/>
      <c r="POJ1333" s="5"/>
      <c r="POK1333" s="5"/>
      <c r="POL1333" s="5"/>
      <c r="POM1333" s="5"/>
      <c r="PON1333" s="5"/>
      <c r="POO1333" s="5"/>
      <c r="POP1333" s="5"/>
      <c r="POQ1333" s="5"/>
      <c r="POR1333" s="5"/>
      <c r="POS1333" s="5"/>
      <c r="POT1333" s="5"/>
      <c r="POU1333" s="5"/>
      <c r="POV1333" s="5"/>
      <c r="POW1333" s="5"/>
      <c r="POX1333" s="5"/>
      <c r="POY1333" s="5"/>
      <c r="POZ1333" s="5"/>
      <c r="PPA1333" s="5"/>
      <c r="PPB1333" s="5"/>
      <c r="PPC1333" s="5"/>
      <c r="PPD1333" s="5"/>
      <c r="PPE1333" s="5"/>
      <c r="PPF1333" s="5"/>
      <c r="PPG1333" s="5"/>
      <c r="PPH1333" s="5"/>
      <c r="PPI1333" s="5"/>
      <c r="PPJ1333" s="5"/>
      <c r="PPK1333" s="5"/>
      <c r="PPL1333" s="5"/>
      <c r="PPM1333" s="5"/>
      <c r="PPN1333" s="5"/>
      <c r="PPO1333" s="5"/>
      <c r="PPP1333" s="5"/>
      <c r="PPQ1333" s="5"/>
      <c r="PPR1333" s="5"/>
      <c r="PPS1333" s="5"/>
      <c r="PPT1333" s="5"/>
      <c r="PPU1333" s="5"/>
      <c r="PPV1333" s="5"/>
      <c r="PPW1333" s="5"/>
      <c r="PPX1333" s="5"/>
      <c r="PPY1333" s="5"/>
      <c r="PPZ1333" s="5"/>
      <c r="PQA1333" s="5"/>
      <c r="PQB1333" s="5"/>
      <c r="PQC1333" s="5"/>
      <c r="PQD1333" s="5"/>
      <c r="PQE1333" s="5"/>
      <c r="PQF1333" s="5"/>
      <c r="PQG1333" s="5"/>
      <c r="PQH1333" s="5"/>
      <c r="PQI1333" s="5"/>
      <c r="PQJ1333" s="5"/>
      <c r="PQK1333" s="5"/>
      <c r="PQL1333" s="5"/>
      <c r="PQM1333" s="5"/>
      <c r="PQN1333" s="5"/>
      <c r="PQO1333" s="5"/>
      <c r="PQP1333" s="5"/>
      <c r="PQQ1333" s="5"/>
      <c r="PQR1333" s="5"/>
      <c r="PQS1333" s="5"/>
      <c r="PQT1333" s="5"/>
      <c r="PQU1333" s="5"/>
      <c r="PQV1333" s="5"/>
      <c r="PQW1333" s="5"/>
      <c r="PQX1333" s="5"/>
      <c r="PQY1333" s="5"/>
      <c r="PQZ1333" s="5"/>
      <c r="PRA1333" s="5"/>
      <c r="PRB1333" s="5"/>
      <c r="PRC1333" s="5"/>
      <c r="PRD1333" s="5"/>
      <c r="PRE1333" s="5"/>
      <c r="PRF1333" s="5"/>
      <c r="PRG1333" s="5"/>
      <c r="PRH1333" s="5"/>
      <c r="PRI1333" s="5"/>
      <c r="PRJ1333" s="5"/>
      <c r="PRK1333" s="5"/>
      <c r="PRL1333" s="5"/>
      <c r="PRM1333" s="5"/>
      <c r="PRN1333" s="5"/>
      <c r="PRO1333" s="5"/>
      <c r="PRP1333" s="5"/>
      <c r="PRQ1333" s="5"/>
      <c r="PRR1333" s="5"/>
      <c r="PRS1333" s="5"/>
      <c r="PRT1333" s="5"/>
      <c r="PRU1333" s="5"/>
      <c r="PRV1333" s="5"/>
      <c r="PRW1333" s="5"/>
      <c r="PRX1333" s="5"/>
      <c r="PRY1333" s="5"/>
      <c r="PRZ1333" s="5"/>
      <c r="PSA1333" s="5"/>
      <c r="PSB1333" s="5"/>
      <c r="PSC1333" s="5"/>
      <c r="PSD1333" s="5"/>
      <c r="PSE1333" s="5"/>
      <c r="PSF1333" s="5"/>
      <c r="PSG1333" s="5"/>
      <c r="PSH1333" s="5"/>
      <c r="PSI1333" s="5"/>
      <c r="PSJ1333" s="5"/>
      <c r="PSK1333" s="5"/>
      <c r="PSL1333" s="5"/>
      <c r="PSM1333" s="5"/>
      <c r="PSN1333" s="5"/>
      <c r="PSO1333" s="5"/>
      <c r="PSP1333" s="5"/>
      <c r="PSQ1333" s="5"/>
      <c r="PSR1333" s="5"/>
      <c r="PSS1333" s="5"/>
      <c r="PST1333" s="5"/>
      <c r="PSU1333" s="5"/>
      <c r="PSV1333" s="5"/>
      <c r="PSW1333" s="5"/>
      <c r="PSX1333" s="5"/>
      <c r="PSY1333" s="5"/>
      <c r="PSZ1333" s="5"/>
      <c r="PTA1333" s="5"/>
      <c r="PTB1333" s="5"/>
      <c r="PTC1333" s="5"/>
      <c r="PTD1333" s="5"/>
      <c r="PTE1333" s="5"/>
      <c r="PTF1333" s="5"/>
      <c r="PTG1333" s="5"/>
      <c r="PTH1333" s="5"/>
      <c r="PTI1333" s="5"/>
      <c r="PTJ1333" s="5"/>
      <c r="PTK1333" s="5"/>
      <c r="PTL1333" s="5"/>
      <c r="PTM1333" s="5"/>
      <c r="PTN1333" s="5"/>
      <c r="PTO1333" s="5"/>
      <c r="PTP1333" s="5"/>
      <c r="PTQ1333" s="5"/>
      <c r="PTR1333" s="5"/>
      <c r="PTS1333" s="5"/>
      <c r="PTT1333" s="5"/>
      <c r="PTU1333" s="5"/>
      <c r="PTV1333" s="5"/>
      <c r="PTW1333" s="5"/>
      <c r="PTX1333" s="5"/>
      <c r="PTY1333" s="5"/>
      <c r="PTZ1333" s="5"/>
      <c r="PUA1333" s="5"/>
      <c r="PUB1333" s="5"/>
      <c r="PUC1333" s="5"/>
      <c r="PUD1333" s="5"/>
      <c r="PUE1333" s="5"/>
      <c r="PUF1333" s="5"/>
      <c r="PUG1333" s="5"/>
      <c r="PUH1333" s="5"/>
      <c r="PUI1333" s="5"/>
      <c r="PUJ1333" s="5"/>
      <c r="PUK1333" s="5"/>
      <c r="PUL1333" s="5"/>
      <c r="PUM1333" s="5"/>
      <c r="PUN1333" s="5"/>
      <c r="PUO1333" s="5"/>
      <c r="PUP1333" s="5"/>
      <c r="PUQ1333" s="5"/>
      <c r="PUR1333" s="5"/>
      <c r="PUS1333" s="5"/>
      <c r="PUT1333" s="5"/>
      <c r="PUU1333" s="5"/>
      <c r="PUV1333" s="5"/>
      <c r="PUW1333" s="5"/>
      <c r="PUX1333" s="5"/>
      <c r="PUY1333" s="5"/>
      <c r="PUZ1333" s="5"/>
      <c r="PVA1333" s="5"/>
      <c r="PVB1333" s="5"/>
      <c r="PVC1333" s="5"/>
      <c r="PVD1333" s="5"/>
      <c r="PVE1333" s="5"/>
      <c r="PVF1333" s="5"/>
      <c r="PVG1333" s="5"/>
      <c r="PVH1333" s="5"/>
      <c r="PVI1333" s="5"/>
      <c r="PVJ1333" s="5"/>
      <c r="PVK1333" s="5"/>
      <c r="PVL1333" s="5"/>
      <c r="PVM1333" s="5"/>
      <c r="PVN1333" s="5"/>
      <c r="PVO1333" s="5"/>
      <c r="PVP1333" s="5"/>
      <c r="PVQ1333" s="5"/>
      <c r="PVR1333" s="5"/>
      <c r="PVS1333" s="5"/>
      <c r="PVT1333" s="5"/>
      <c r="PVU1333" s="5"/>
      <c r="PVV1333" s="5"/>
      <c r="PVW1333" s="5"/>
      <c r="PVX1333" s="5"/>
      <c r="PVY1333" s="5"/>
      <c r="PVZ1333" s="5"/>
      <c r="PWA1333" s="5"/>
      <c r="PWB1333" s="5"/>
      <c r="PWC1333" s="5"/>
      <c r="PWD1333" s="5"/>
      <c r="PWE1333" s="5"/>
      <c r="PWF1333" s="5"/>
      <c r="PWG1333" s="5"/>
      <c r="PWH1333" s="5"/>
      <c r="PWI1333" s="5"/>
      <c r="PWJ1333" s="5"/>
      <c r="PWK1333" s="5"/>
      <c r="PWL1333" s="5"/>
      <c r="PWM1333" s="5"/>
      <c r="PWN1333" s="5"/>
      <c r="PWO1333" s="5"/>
      <c r="PWP1333" s="5"/>
      <c r="PWQ1333" s="5"/>
      <c r="PWR1333" s="5"/>
      <c r="PWS1333" s="5"/>
      <c r="PWT1333" s="5"/>
      <c r="PWU1333" s="5"/>
      <c r="PWV1333" s="5"/>
      <c r="PWW1333" s="5"/>
      <c r="PWX1333" s="5"/>
      <c r="PWY1333" s="5"/>
      <c r="PWZ1333" s="5"/>
      <c r="PXA1333" s="5"/>
      <c r="PXB1333" s="5"/>
      <c r="PXC1333" s="5"/>
      <c r="PXD1333" s="5"/>
      <c r="PXE1333" s="5"/>
      <c r="PXF1333" s="5"/>
      <c r="PXG1333" s="5"/>
      <c r="PXH1333" s="5"/>
      <c r="PXI1333" s="5"/>
      <c r="PXJ1333" s="5"/>
      <c r="PXK1333" s="5"/>
      <c r="PXL1333" s="5"/>
      <c r="PXM1333" s="5"/>
      <c r="PXN1333" s="5"/>
      <c r="PXO1333" s="5"/>
      <c r="PXP1333" s="5"/>
      <c r="PXQ1333" s="5"/>
      <c r="PXR1333" s="5"/>
      <c r="PXS1333" s="5"/>
      <c r="PXT1333" s="5"/>
      <c r="PXU1333" s="5"/>
      <c r="PXV1333" s="5"/>
      <c r="PXW1333" s="5"/>
      <c r="PXX1333" s="5"/>
      <c r="PXY1333" s="5"/>
      <c r="PXZ1333" s="5"/>
      <c r="PYA1333" s="5"/>
      <c r="PYB1333" s="5"/>
      <c r="PYC1333" s="5"/>
      <c r="PYD1333" s="5"/>
      <c r="PYE1333" s="5"/>
      <c r="PYF1333" s="5"/>
      <c r="PYG1333" s="5"/>
      <c r="PYH1333" s="5"/>
      <c r="PYI1333" s="5"/>
      <c r="PYJ1333" s="5"/>
      <c r="PYK1333" s="5"/>
      <c r="PYL1333" s="5"/>
      <c r="PYM1333" s="5"/>
      <c r="PYN1333" s="5"/>
      <c r="PYO1333" s="5"/>
      <c r="PYP1333" s="5"/>
      <c r="PYQ1333" s="5"/>
      <c r="PYR1333" s="5"/>
      <c r="PYS1333" s="5"/>
      <c r="PYT1333" s="5"/>
      <c r="PYU1333" s="5"/>
      <c r="PYV1333" s="5"/>
      <c r="PYW1333" s="5"/>
      <c r="PYX1333" s="5"/>
      <c r="PYY1333" s="5"/>
      <c r="PYZ1333" s="5"/>
      <c r="PZA1333" s="5"/>
      <c r="PZB1333" s="5"/>
      <c r="PZC1333" s="5"/>
      <c r="PZD1333" s="5"/>
      <c r="PZE1333" s="5"/>
      <c r="PZF1333" s="5"/>
      <c r="PZG1333" s="5"/>
      <c r="PZH1333" s="5"/>
      <c r="PZI1333" s="5"/>
      <c r="PZJ1333" s="5"/>
      <c r="PZK1333" s="5"/>
      <c r="PZL1333" s="5"/>
      <c r="PZM1333" s="5"/>
      <c r="PZN1333" s="5"/>
      <c r="PZO1333" s="5"/>
      <c r="PZP1333" s="5"/>
      <c r="PZQ1333" s="5"/>
      <c r="PZR1333" s="5"/>
      <c r="PZS1333" s="5"/>
      <c r="PZT1333" s="5"/>
      <c r="PZU1333" s="5"/>
      <c r="PZV1333" s="5"/>
      <c r="PZW1333" s="5"/>
      <c r="PZX1333" s="5"/>
      <c r="PZY1333" s="5"/>
      <c r="PZZ1333" s="5"/>
      <c r="QAA1333" s="5"/>
      <c r="QAB1333" s="5"/>
      <c r="QAC1333" s="5"/>
      <c r="QAD1333" s="5"/>
      <c r="QAE1333" s="5"/>
      <c r="QAF1333" s="5"/>
      <c r="QAG1333" s="5"/>
      <c r="QAH1333" s="5"/>
      <c r="QAI1333" s="5"/>
      <c r="QAJ1333" s="5"/>
      <c r="QAK1333" s="5"/>
      <c r="QAL1333" s="5"/>
      <c r="QAM1333" s="5"/>
      <c r="QAN1333" s="5"/>
      <c r="QAO1333" s="5"/>
      <c r="QAP1333" s="5"/>
      <c r="QAQ1333" s="5"/>
      <c r="QAR1333" s="5"/>
      <c r="QAS1333" s="5"/>
      <c r="QAT1333" s="5"/>
      <c r="QAU1333" s="5"/>
      <c r="QAV1333" s="5"/>
      <c r="QAW1333" s="5"/>
      <c r="QAX1333" s="5"/>
      <c r="QAY1333" s="5"/>
      <c r="QAZ1333" s="5"/>
      <c r="QBA1333" s="5"/>
      <c r="QBB1333" s="5"/>
      <c r="QBC1333" s="5"/>
      <c r="QBD1333" s="5"/>
      <c r="QBE1333" s="5"/>
      <c r="QBF1333" s="5"/>
      <c r="QBG1333" s="5"/>
      <c r="QBH1333" s="5"/>
      <c r="QBI1333" s="5"/>
      <c r="QBJ1333" s="5"/>
      <c r="QBK1333" s="5"/>
      <c r="QBL1333" s="5"/>
      <c r="QBM1333" s="5"/>
      <c r="QBN1333" s="5"/>
      <c r="QBO1333" s="5"/>
      <c r="QBP1333" s="5"/>
      <c r="QBQ1333" s="5"/>
      <c r="QBR1333" s="5"/>
      <c r="QBS1333" s="5"/>
      <c r="QBT1333" s="5"/>
      <c r="QBU1333" s="5"/>
      <c r="QBV1333" s="5"/>
      <c r="QBW1333" s="5"/>
      <c r="QBX1333" s="5"/>
      <c r="QBY1333" s="5"/>
      <c r="QBZ1333" s="5"/>
      <c r="QCA1333" s="5"/>
      <c r="QCB1333" s="5"/>
      <c r="QCC1333" s="5"/>
      <c r="QCD1333" s="5"/>
      <c r="QCE1333" s="5"/>
      <c r="QCF1333" s="5"/>
      <c r="QCG1333" s="5"/>
      <c r="QCH1333" s="5"/>
      <c r="QCI1333" s="5"/>
      <c r="QCJ1333" s="5"/>
      <c r="QCK1333" s="5"/>
      <c r="QCL1333" s="5"/>
      <c r="QCM1333" s="5"/>
      <c r="QCN1333" s="5"/>
      <c r="QCO1333" s="5"/>
      <c r="QCP1333" s="5"/>
      <c r="QCQ1333" s="5"/>
      <c r="QCR1333" s="5"/>
      <c r="QCS1333" s="5"/>
      <c r="QCT1333" s="5"/>
      <c r="QCU1333" s="5"/>
      <c r="QCV1333" s="5"/>
      <c r="QCW1333" s="5"/>
      <c r="QCX1333" s="5"/>
      <c r="QCY1333" s="5"/>
      <c r="QCZ1333" s="5"/>
      <c r="QDA1333" s="5"/>
      <c r="QDB1333" s="5"/>
      <c r="QDC1333" s="5"/>
      <c r="QDD1333" s="5"/>
      <c r="QDE1333" s="5"/>
      <c r="QDF1333" s="5"/>
      <c r="QDG1333" s="5"/>
      <c r="QDH1333" s="5"/>
      <c r="QDI1333" s="5"/>
      <c r="QDJ1333" s="5"/>
      <c r="QDK1333" s="5"/>
      <c r="QDL1333" s="5"/>
      <c r="QDM1333" s="5"/>
      <c r="QDN1333" s="5"/>
      <c r="QDO1333" s="5"/>
      <c r="QDP1333" s="5"/>
      <c r="QDQ1333" s="5"/>
      <c r="QDR1333" s="5"/>
      <c r="QDS1333" s="5"/>
      <c r="QDT1333" s="5"/>
      <c r="QDU1333" s="5"/>
      <c r="QDV1333" s="5"/>
      <c r="QDW1333" s="5"/>
      <c r="QDX1333" s="5"/>
      <c r="QDY1333" s="5"/>
      <c r="QDZ1333" s="5"/>
      <c r="QEA1333" s="5"/>
      <c r="QEB1333" s="5"/>
      <c r="QEC1333" s="5"/>
      <c r="QED1333" s="5"/>
      <c r="QEE1333" s="5"/>
      <c r="QEF1333" s="5"/>
      <c r="QEG1333" s="5"/>
      <c r="QEH1333" s="5"/>
      <c r="QEI1333" s="5"/>
      <c r="QEJ1333" s="5"/>
      <c r="QEK1333" s="5"/>
      <c r="QEL1333" s="5"/>
      <c r="QEM1333" s="5"/>
      <c r="QEN1333" s="5"/>
      <c r="QEO1333" s="5"/>
      <c r="QEP1333" s="5"/>
      <c r="QEQ1333" s="5"/>
      <c r="QER1333" s="5"/>
      <c r="QES1333" s="5"/>
      <c r="QET1333" s="5"/>
      <c r="QEU1333" s="5"/>
      <c r="QEV1333" s="5"/>
      <c r="QEW1333" s="5"/>
      <c r="QEX1333" s="5"/>
      <c r="QEY1333" s="5"/>
      <c r="QEZ1333" s="5"/>
      <c r="QFA1333" s="5"/>
      <c r="QFB1333" s="5"/>
      <c r="QFC1333" s="5"/>
      <c r="QFD1333" s="5"/>
      <c r="QFE1333" s="5"/>
      <c r="QFF1333" s="5"/>
      <c r="QFG1333" s="5"/>
      <c r="QFH1333" s="5"/>
      <c r="QFI1333" s="5"/>
      <c r="QFJ1333" s="5"/>
      <c r="QFK1333" s="5"/>
      <c r="QFL1333" s="5"/>
      <c r="QFM1333" s="5"/>
      <c r="QFN1333" s="5"/>
      <c r="QFO1333" s="5"/>
      <c r="QFP1333" s="5"/>
      <c r="QFQ1333" s="5"/>
      <c r="QFR1333" s="5"/>
      <c r="QFS1333" s="5"/>
      <c r="QFT1333" s="5"/>
      <c r="QFU1333" s="5"/>
      <c r="QFV1333" s="5"/>
      <c r="QFW1333" s="5"/>
      <c r="QFX1333" s="5"/>
      <c r="QFY1333" s="5"/>
      <c r="QFZ1333" s="5"/>
      <c r="QGA1333" s="5"/>
      <c r="QGB1333" s="5"/>
      <c r="QGC1333" s="5"/>
      <c r="QGD1333" s="5"/>
      <c r="QGE1333" s="5"/>
      <c r="QGF1333" s="5"/>
      <c r="QGG1333" s="5"/>
      <c r="QGH1333" s="5"/>
      <c r="QGI1333" s="5"/>
      <c r="QGJ1333" s="5"/>
      <c r="QGK1333" s="5"/>
      <c r="QGL1333" s="5"/>
      <c r="QGM1333" s="5"/>
      <c r="QGN1333" s="5"/>
      <c r="QGO1333" s="5"/>
      <c r="QGP1333" s="5"/>
      <c r="QGQ1333" s="5"/>
      <c r="QGR1333" s="5"/>
      <c r="QGS1333" s="5"/>
      <c r="QGT1333" s="5"/>
      <c r="QGU1333" s="5"/>
      <c r="QGV1333" s="5"/>
      <c r="QGW1333" s="5"/>
      <c r="QGX1333" s="5"/>
      <c r="QGY1333" s="5"/>
      <c r="QGZ1333" s="5"/>
      <c r="QHA1333" s="5"/>
      <c r="QHB1333" s="5"/>
      <c r="QHC1333" s="5"/>
      <c r="QHD1333" s="5"/>
      <c r="QHE1333" s="5"/>
      <c r="QHF1333" s="5"/>
      <c r="QHG1333" s="5"/>
      <c r="QHH1333" s="5"/>
      <c r="QHI1333" s="5"/>
      <c r="QHJ1333" s="5"/>
      <c r="QHK1333" s="5"/>
      <c r="QHL1333" s="5"/>
      <c r="QHM1333" s="5"/>
      <c r="QHN1333" s="5"/>
      <c r="QHO1333" s="5"/>
      <c r="QHP1333" s="5"/>
      <c r="QHQ1333" s="5"/>
      <c r="QHR1333" s="5"/>
      <c r="QHS1333" s="5"/>
      <c r="QHT1333" s="5"/>
      <c r="QHU1333" s="5"/>
      <c r="QHV1333" s="5"/>
      <c r="QHW1333" s="5"/>
      <c r="QHX1333" s="5"/>
      <c r="QHY1333" s="5"/>
      <c r="QHZ1333" s="5"/>
      <c r="QIA1333" s="5"/>
      <c r="QIB1333" s="5"/>
      <c r="QIC1333" s="5"/>
      <c r="QID1333" s="5"/>
      <c r="QIE1333" s="5"/>
      <c r="QIF1333" s="5"/>
      <c r="QIG1333" s="5"/>
      <c r="QIH1333" s="5"/>
      <c r="QII1333" s="5"/>
      <c r="QIJ1333" s="5"/>
      <c r="QIK1333" s="5"/>
      <c r="QIL1333" s="5"/>
      <c r="QIM1333" s="5"/>
      <c r="QIN1333" s="5"/>
      <c r="QIO1333" s="5"/>
      <c r="QIP1333" s="5"/>
      <c r="QIQ1333" s="5"/>
      <c r="QIR1333" s="5"/>
      <c r="QIS1333" s="5"/>
      <c r="QIT1333" s="5"/>
      <c r="QIU1333" s="5"/>
      <c r="QIV1333" s="5"/>
      <c r="QIW1333" s="5"/>
      <c r="QIX1333" s="5"/>
      <c r="QIY1333" s="5"/>
      <c r="QIZ1333" s="5"/>
      <c r="QJA1333" s="5"/>
      <c r="QJB1333" s="5"/>
      <c r="QJC1333" s="5"/>
      <c r="QJD1333" s="5"/>
      <c r="QJE1333" s="5"/>
      <c r="QJF1333" s="5"/>
      <c r="QJG1333" s="5"/>
      <c r="QJH1333" s="5"/>
      <c r="QJI1333" s="5"/>
      <c r="QJJ1333" s="5"/>
      <c r="QJK1333" s="5"/>
      <c r="QJL1333" s="5"/>
      <c r="QJM1333" s="5"/>
      <c r="QJN1333" s="5"/>
      <c r="QJO1333" s="5"/>
      <c r="QJP1333" s="5"/>
      <c r="QJQ1333" s="5"/>
      <c r="QJR1333" s="5"/>
      <c r="QJS1333" s="5"/>
      <c r="QJT1333" s="5"/>
      <c r="QJU1333" s="5"/>
      <c r="QJV1333" s="5"/>
      <c r="QJW1333" s="5"/>
      <c r="QJX1333" s="5"/>
      <c r="QJY1333" s="5"/>
      <c r="QJZ1333" s="5"/>
      <c r="QKA1333" s="5"/>
      <c r="QKB1333" s="5"/>
      <c r="QKC1333" s="5"/>
      <c r="QKD1333" s="5"/>
      <c r="QKE1333" s="5"/>
      <c r="QKF1333" s="5"/>
      <c r="QKG1333" s="5"/>
      <c r="QKH1333" s="5"/>
      <c r="QKI1333" s="5"/>
      <c r="QKJ1333" s="5"/>
      <c r="QKK1333" s="5"/>
      <c r="QKL1333" s="5"/>
      <c r="QKM1333" s="5"/>
      <c r="QKN1333" s="5"/>
      <c r="QKO1333" s="5"/>
      <c r="QKP1333" s="5"/>
      <c r="QKQ1333" s="5"/>
      <c r="QKR1333" s="5"/>
      <c r="QKS1333" s="5"/>
      <c r="QKT1333" s="5"/>
      <c r="QKU1333" s="5"/>
      <c r="QKV1333" s="5"/>
      <c r="QKW1333" s="5"/>
      <c r="QKX1333" s="5"/>
      <c r="QKY1333" s="5"/>
      <c r="QKZ1333" s="5"/>
      <c r="QLA1333" s="5"/>
      <c r="QLB1333" s="5"/>
      <c r="QLC1333" s="5"/>
      <c r="QLD1333" s="5"/>
      <c r="QLE1333" s="5"/>
      <c r="QLF1333" s="5"/>
      <c r="QLG1333" s="5"/>
      <c r="QLH1333" s="5"/>
      <c r="QLI1333" s="5"/>
      <c r="QLJ1333" s="5"/>
      <c r="QLK1333" s="5"/>
      <c r="QLL1333" s="5"/>
      <c r="QLM1333" s="5"/>
      <c r="QLN1333" s="5"/>
      <c r="QLO1333" s="5"/>
      <c r="QLP1333" s="5"/>
      <c r="QLQ1333" s="5"/>
      <c r="QLR1333" s="5"/>
      <c r="QLS1333" s="5"/>
      <c r="QLT1333" s="5"/>
      <c r="QLU1333" s="5"/>
      <c r="QLV1333" s="5"/>
      <c r="QLW1333" s="5"/>
      <c r="QLX1333" s="5"/>
      <c r="QLY1333" s="5"/>
      <c r="QLZ1333" s="5"/>
      <c r="QMA1333" s="5"/>
      <c r="QMB1333" s="5"/>
      <c r="QMC1333" s="5"/>
      <c r="QMD1333" s="5"/>
      <c r="QME1333" s="5"/>
      <c r="QMF1333" s="5"/>
      <c r="QMG1333" s="5"/>
      <c r="QMH1333" s="5"/>
      <c r="QMI1333" s="5"/>
      <c r="QMJ1333" s="5"/>
      <c r="QMK1333" s="5"/>
      <c r="QML1333" s="5"/>
      <c r="QMM1333" s="5"/>
      <c r="QMN1333" s="5"/>
      <c r="QMO1333" s="5"/>
      <c r="QMP1333" s="5"/>
      <c r="QMQ1333" s="5"/>
      <c r="QMR1333" s="5"/>
      <c r="QMS1333" s="5"/>
      <c r="QMT1333" s="5"/>
      <c r="QMU1333" s="5"/>
      <c r="QMV1333" s="5"/>
      <c r="QMW1333" s="5"/>
      <c r="QMX1333" s="5"/>
      <c r="QMY1333" s="5"/>
      <c r="QMZ1333" s="5"/>
      <c r="QNA1333" s="5"/>
      <c r="QNB1333" s="5"/>
      <c r="QNC1333" s="5"/>
      <c r="QND1333" s="5"/>
      <c r="QNE1333" s="5"/>
      <c r="QNF1333" s="5"/>
      <c r="QNG1333" s="5"/>
      <c r="QNH1333" s="5"/>
      <c r="QNI1333" s="5"/>
      <c r="QNJ1333" s="5"/>
      <c r="QNK1333" s="5"/>
      <c r="QNL1333" s="5"/>
      <c r="QNM1333" s="5"/>
      <c r="QNN1333" s="5"/>
      <c r="QNO1333" s="5"/>
      <c r="QNP1333" s="5"/>
      <c r="QNQ1333" s="5"/>
      <c r="QNR1333" s="5"/>
      <c r="QNS1333" s="5"/>
      <c r="QNT1333" s="5"/>
      <c r="QNU1333" s="5"/>
      <c r="QNV1333" s="5"/>
      <c r="QNW1333" s="5"/>
      <c r="QNX1333" s="5"/>
      <c r="QNY1333" s="5"/>
      <c r="QNZ1333" s="5"/>
      <c r="QOA1333" s="5"/>
      <c r="QOB1333" s="5"/>
      <c r="QOC1333" s="5"/>
      <c r="QOD1333" s="5"/>
      <c r="QOE1333" s="5"/>
      <c r="QOF1333" s="5"/>
      <c r="QOG1333" s="5"/>
      <c r="QOH1333" s="5"/>
      <c r="QOI1333" s="5"/>
      <c r="QOJ1333" s="5"/>
      <c r="QOK1333" s="5"/>
      <c r="QOL1333" s="5"/>
      <c r="QOM1333" s="5"/>
      <c r="QON1333" s="5"/>
      <c r="QOO1333" s="5"/>
      <c r="QOP1333" s="5"/>
      <c r="QOQ1333" s="5"/>
      <c r="QOR1333" s="5"/>
      <c r="QOS1333" s="5"/>
      <c r="QOT1333" s="5"/>
      <c r="QOU1333" s="5"/>
      <c r="QOV1333" s="5"/>
      <c r="QOW1333" s="5"/>
      <c r="QOX1333" s="5"/>
      <c r="QOY1333" s="5"/>
      <c r="QOZ1333" s="5"/>
      <c r="QPA1333" s="5"/>
      <c r="QPB1333" s="5"/>
      <c r="QPC1333" s="5"/>
      <c r="QPD1333" s="5"/>
      <c r="QPE1333" s="5"/>
      <c r="QPF1333" s="5"/>
      <c r="QPG1333" s="5"/>
      <c r="QPH1333" s="5"/>
      <c r="QPI1333" s="5"/>
      <c r="QPJ1333" s="5"/>
      <c r="QPK1333" s="5"/>
      <c r="QPL1333" s="5"/>
      <c r="QPM1333" s="5"/>
      <c r="QPN1333" s="5"/>
      <c r="QPO1333" s="5"/>
      <c r="QPP1333" s="5"/>
      <c r="QPQ1333" s="5"/>
      <c r="QPR1333" s="5"/>
      <c r="QPS1333" s="5"/>
      <c r="QPT1333" s="5"/>
      <c r="QPU1333" s="5"/>
      <c r="QPV1333" s="5"/>
      <c r="QPW1333" s="5"/>
      <c r="QPX1333" s="5"/>
      <c r="QPY1333" s="5"/>
      <c r="QPZ1333" s="5"/>
      <c r="QQA1333" s="5"/>
      <c r="QQB1333" s="5"/>
      <c r="QQC1333" s="5"/>
      <c r="QQD1333" s="5"/>
      <c r="QQE1333" s="5"/>
      <c r="QQF1333" s="5"/>
      <c r="QQG1333" s="5"/>
      <c r="QQH1333" s="5"/>
      <c r="QQI1333" s="5"/>
      <c r="QQJ1333" s="5"/>
      <c r="QQK1333" s="5"/>
      <c r="QQL1333" s="5"/>
      <c r="QQM1333" s="5"/>
      <c r="QQN1333" s="5"/>
      <c r="QQO1333" s="5"/>
      <c r="QQP1333" s="5"/>
      <c r="QQQ1333" s="5"/>
      <c r="QQR1333" s="5"/>
      <c r="QQS1333" s="5"/>
      <c r="QQT1333" s="5"/>
      <c r="QQU1333" s="5"/>
      <c r="QQV1333" s="5"/>
      <c r="QQW1333" s="5"/>
      <c r="QQX1333" s="5"/>
      <c r="QQY1333" s="5"/>
      <c r="QQZ1333" s="5"/>
      <c r="QRA1333" s="5"/>
      <c r="QRB1333" s="5"/>
      <c r="QRC1333" s="5"/>
      <c r="QRD1333" s="5"/>
      <c r="QRE1333" s="5"/>
      <c r="QRF1333" s="5"/>
      <c r="QRG1333" s="5"/>
      <c r="QRH1333" s="5"/>
      <c r="QRI1333" s="5"/>
      <c r="QRJ1333" s="5"/>
      <c r="QRK1333" s="5"/>
      <c r="QRL1333" s="5"/>
      <c r="QRM1333" s="5"/>
      <c r="QRN1333" s="5"/>
      <c r="QRO1333" s="5"/>
      <c r="QRP1333" s="5"/>
      <c r="QRQ1333" s="5"/>
      <c r="QRR1333" s="5"/>
      <c r="QRS1333" s="5"/>
      <c r="QRT1333" s="5"/>
      <c r="QRU1333" s="5"/>
      <c r="QRV1333" s="5"/>
      <c r="QRW1333" s="5"/>
      <c r="QRX1333" s="5"/>
      <c r="QRY1333" s="5"/>
      <c r="QRZ1333" s="5"/>
      <c r="QSA1333" s="5"/>
      <c r="QSB1333" s="5"/>
      <c r="QSC1333" s="5"/>
      <c r="QSD1333" s="5"/>
      <c r="QSE1333" s="5"/>
      <c r="QSF1333" s="5"/>
      <c r="QSG1333" s="5"/>
      <c r="QSH1333" s="5"/>
      <c r="QSI1333" s="5"/>
      <c r="QSJ1333" s="5"/>
      <c r="QSK1333" s="5"/>
      <c r="QSL1333" s="5"/>
      <c r="QSM1333" s="5"/>
      <c r="QSN1333" s="5"/>
      <c r="QSO1333" s="5"/>
      <c r="QSP1333" s="5"/>
      <c r="QSQ1333" s="5"/>
      <c r="QSR1333" s="5"/>
      <c r="QSS1333" s="5"/>
      <c r="QST1333" s="5"/>
      <c r="QSU1333" s="5"/>
      <c r="QSV1333" s="5"/>
      <c r="QSW1333" s="5"/>
      <c r="QSX1333" s="5"/>
      <c r="QSY1333" s="5"/>
      <c r="QSZ1333" s="5"/>
      <c r="QTA1333" s="5"/>
      <c r="QTB1333" s="5"/>
      <c r="QTC1333" s="5"/>
      <c r="QTD1333" s="5"/>
      <c r="QTE1333" s="5"/>
      <c r="QTF1333" s="5"/>
      <c r="QTG1333" s="5"/>
      <c r="QTH1333" s="5"/>
      <c r="QTI1333" s="5"/>
      <c r="QTJ1333" s="5"/>
      <c r="QTK1333" s="5"/>
      <c r="QTL1333" s="5"/>
      <c r="QTM1333" s="5"/>
      <c r="QTN1333" s="5"/>
      <c r="QTO1333" s="5"/>
      <c r="QTP1333" s="5"/>
      <c r="QTQ1333" s="5"/>
      <c r="QTR1333" s="5"/>
      <c r="QTS1333" s="5"/>
      <c r="QTT1333" s="5"/>
      <c r="QTU1333" s="5"/>
      <c r="QTV1333" s="5"/>
      <c r="QTW1333" s="5"/>
      <c r="QTX1333" s="5"/>
      <c r="QTY1333" s="5"/>
      <c r="QTZ1333" s="5"/>
      <c r="QUA1333" s="5"/>
      <c r="QUB1333" s="5"/>
      <c r="QUC1333" s="5"/>
      <c r="QUD1333" s="5"/>
      <c r="QUE1333" s="5"/>
      <c r="QUF1333" s="5"/>
      <c r="QUG1333" s="5"/>
      <c r="QUH1333" s="5"/>
      <c r="QUI1333" s="5"/>
      <c r="QUJ1333" s="5"/>
      <c r="QUK1333" s="5"/>
      <c r="QUL1333" s="5"/>
      <c r="QUM1333" s="5"/>
      <c r="QUN1333" s="5"/>
      <c r="QUO1333" s="5"/>
      <c r="QUP1333" s="5"/>
      <c r="QUQ1333" s="5"/>
      <c r="QUR1333" s="5"/>
      <c r="QUS1333" s="5"/>
      <c r="QUT1333" s="5"/>
      <c r="QUU1333" s="5"/>
      <c r="QUV1333" s="5"/>
      <c r="QUW1333" s="5"/>
      <c r="QUX1333" s="5"/>
      <c r="QUY1333" s="5"/>
      <c r="QUZ1333" s="5"/>
      <c r="QVA1333" s="5"/>
      <c r="QVB1333" s="5"/>
      <c r="QVC1333" s="5"/>
      <c r="QVD1333" s="5"/>
      <c r="QVE1333" s="5"/>
      <c r="QVF1333" s="5"/>
      <c r="QVG1333" s="5"/>
      <c r="QVH1333" s="5"/>
      <c r="QVI1333" s="5"/>
      <c r="QVJ1333" s="5"/>
      <c r="QVK1333" s="5"/>
      <c r="QVL1333" s="5"/>
      <c r="QVM1333" s="5"/>
      <c r="QVN1333" s="5"/>
      <c r="QVO1333" s="5"/>
      <c r="QVP1333" s="5"/>
      <c r="QVQ1333" s="5"/>
      <c r="QVR1333" s="5"/>
      <c r="QVS1333" s="5"/>
      <c r="QVT1333" s="5"/>
      <c r="QVU1333" s="5"/>
      <c r="QVV1333" s="5"/>
      <c r="QVW1333" s="5"/>
      <c r="QVX1333" s="5"/>
      <c r="QVY1333" s="5"/>
      <c r="QVZ1333" s="5"/>
      <c r="QWA1333" s="5"/>
      <c r="QWB1333" s="5"/>
      <c r="QWC1333" s="5"/>
      <c r="QWD1333" s="5"/>
      <c r="QWE1333" s="5"/>
      <c r="QWF1333" s="5"/>
      <c r="QWG1333" s="5"/>
      <c r="QWH1333" s="5"/>
      <c r="QWI1333" s="5"/>
      <c r="QWJ1333" s="5"/>
      <c r="QWK1333" s="5"/>
      <c r="QWL1333" s="5"/>
      <c r="QWM1333" s="5"/>
      <c r="QWN1333" s="5"/>
      <c r="QWO1333" s="5"/>
      <c r="QWP1333" s="5"/>
      <c r="QWQ1333" s="5"/>
      <c r="QWR1333" s="5"/>
      <c r="QWS1333" s="5"/>
      <c r="QWT1333" s="5"/>
      <c r="QWU1333" s="5"/>
      <c r="QWV1333" s="5"/>
      <c r="QWW1333" s="5"/>
      <c r="QWX1333" s="5"/>
      <c r="QWY1333" s="5"/>
      <c r="QWZ1333" s="5"/>
      <c r="QXA1333" s="5"/>
      <c r="QXB1333" s="5"/>
      <c r="QXC1333" s="5"/>
      <c r="QXD1333" s="5"/>
      <c r="QXE1333" s="5"/>
      <c r="QXF1333" s="5"/>
      <c r="QXG1333" s="5"/>
      <c r="QXH1333" s="5"/>
      <c r="QXI1333" s="5"/>
      <c r="QXJ1333" s="5"/>
      <c r="QXK1333" s="5"/>
      <c r="QXL1333" s="5"/>
      <c r="QXM1333" s="5"/>
      <c r="QXN1333" s="5"/>
      <c r="QXO1333" s="5"/>
      <c r="QXP1333" s="5"/>
      <c r="QXQ1333" s="5"/>
      <c r="QXR1333" s="5"/>
      <c r="QXS1333" s="5"/>
      <c r="QXT1333" s="5"/>
      <c r="QXU1333" s="5"/>
      <c r="QXV1333" s="5"/>
      <c r="QXW1333" s="5"/>
      <c r="QXX1333" s="5"/>
      <c r="QXY1333" s="5"/>
      <c r="QXZ1333" s="5"/>
      <c r="QYA1333" s="5"/>
      <c r="QYB1333" s="5"/>
      <c r="QYC1333" s="5"/>
      <c r="QYD1333" s="5"/>
      <c r="QYE1333" s="5"/>
      <c r="QYF1333" s="5"/>
      <c r="QYG1333" s="5"/>
      <c r="QYH1333" s="5"/>
      <c r="QYI1333" s="5"/>
      <c r="QYJ1333" s="5"/>
      <c r="QYK1333" s="5"/>
      <c r="QYL1333" s="5"/>
      <c r="QYM1333" s="5"/>
      <c r="QYN1333" s="5"/>
      <c r="QYO1333" s="5"/>
      <c r="QYP1333" s="5"/>
      <c r="QYQ1333" s="5"/>
      <c r="QYR1333" s="5"/>
      <c r="QYS1333" s="5"/>
      <c r="QYT1333" s="5"/>
      <c r="QYU1333" s="5"/>
      <c r="QYV1333" s="5"/>
      <c r="QYW1333" s="5"/>
      <c r="QYX1333" s="5"/>
      <c r="QYY1333" s="5"/>
      <c r="QYZ1333" s="5"/>
      <c r="QZA1333" s="5"/>
      <c r="QZB1333" s="5"/>
      <c r="QZC1333" s="5"/>
      <c r="QZD1333" s="5"/>
      <c r="QZE1333" s="5"/>
      <c r="QZF1333" s="5"/>
      <c r="QZG1333" s="5"/>
      <c r="QZH1333" s="5"/>
      <c r="QZI1333" s="5"/>
      <c r="QZJ1333" s="5"/>
      <c r="QZK1333" s="5"/>
      <c r="QZL1333" s="5"/>
      <c r="QZM1333" s="5"/>
      <c r="QZN1333" s="5"/>
      <c r="QZO1333" s="5"/>
      <c r="QZP1333" s="5"/>
      <c r="QZQ1333" s="5"/>
      <c r="QZR1333" s="5"/>
      <c r="QZS1333" s="5"/>
      <c r="QZT1333" s="5"/>
      <c r="QZU1333" s="5"/>
      <c r="QZV1333" s="5"/>
      <c r="QZW1333" s="5"/>
      <c r="QZX1333" s="5"/>
      <c r="QZY1333" s="5"/>
      <c r="QZZ1333" s="5"/>
      <c r="RAA1333" s="5"/>
      <c r="RAB1333" s="5"/>
      <c r="RAC1333" s="5"/>
      <c r="RAD1333" s="5"/>
      <c r="RAE1333" s="5"/>
      <c r="RAF1333" s="5"/>
      <c r="RAG1333" s="5"/>
      <c r="RAH1333" s="5"/>
      <c r="RAI1333" s="5"/>
      <c r="RAJ1333" s="5"/>
      <c r="RAK1333" s="5"/>
      <c r="RAL1333" s="5"/>
      <c r="RAM1333" s="5"/>
      <c r="RAN1333" s="5"/>
      <c r="RAO1333" s="5"/>
      <c r="RAP1333" s="5"/>
      <c r="RAQ1333" s="5"/>
      <c r="RAR1333" s="5"/>
      <c r="RAS1333" s="5"/>
      <c r="RAT1333" s="5"/>
      <c r="RAU1333" s="5"/>
      <c r="RAV1333" s="5"/>
      <c r="RAW1333" s="5"/>
      <c r="RAX1333" s="5"/>
      <c r="RAY1333" s="5"/>
      <c r="RAZ1333" s="5"/>
      <c r="RBA1333" s="5"/>
      <c r="RBB1333" s="5"/>
      <c r="RBC1333" s="5"/>
      <c r="RBD1333" s="5"/>
      <c r="RBE1333" s="5"/>
      <c r="RBF1333" s="5"/>
      <c r="RBG1333" s="5"/>
      <c r="RBH1333" s="5"/>
      <c r="RBI1333" s="5"/>
      <c r="RBJ1333" s="5"/>
      <c r="RBK1333" s="5"/>
      <c r="RBL1333" s="5"/>
      <c r="RBM1333" s="5"/>
      <c r="RBN1333" s="5"/>
      <c r="RBO1333" s="5"/>
      <c r="RBP1333" s="5"/>
      <c r="RBQ1333" s="5"/>
      <c r="RBR1333" s="5"/>
      <c r="RBS1333" s="5"/>
      <c r="RBT1333" s="5"/>
      <c r="RBU1333" s="5"/>
      <c r="RBV1333" s="5"/>
      <c r="RBW1333" s="5"/>
      <c r="RBX1333" s="5"/>
      <c r="RBY1333" s="5"/>
      <c r="RBZ1333" s="5"/>
      <c r="RCA1333" s="5"/>
      <c r="RCB1333" s="5"/>
      <c r="RCC1333" s="5"/>
      <c r="RCD1333" s="5"/>
      <c r="RCE1333" s="5"/>
      <c r="RCF1333" s="5"/>
      <c r="RCG1333" s="5"/>
      <c r="RCH1333" s="5"/>
      <c r="RCI1333" s="5"/>
      <c r="RCJ1333" s="5"/>
      <c r="RCK1333" s="5"/>
      <c r="RCL1333" s="5"/>
      <c r="RCM1333" s="5"/>
      <c r="RCN1333" s="5"/>
      <c r="RCO1333" s="5"/>
      <c r="RCP1333" s="5"/>
      <c r="RCQ1333" s="5"/>
      <c r="RCR1333" s="5"/>
      <c r="RCS1333" s="5"/>
      <c r="RCT1333" s="5"/>
      <c r="RCU1333" s="5"/>
      <c r="RCV1333" s="5"/>
      <c r="RCW1333" s="5"/>
      <c r="RCX1333" s="5"/>
      <c r="RCY1333" s="5"/>
      <c r="RCZ1333" s="5"/>
      <c r="RDA1333" s="5"/>
      <c r="RDB1333" s="5"/>
      <c r="RDC1333" s="5"/>
      <c r="RDD1333" s="5"/>
      <c r="RDE1333" s="5"/>
      <c r="RDF1333" s="5"/>
      <c r="RDG1333" s="5"/>
      <c r="RDH1333" s="5"/>
      <c r="RDI1333" s="5"/>
      <c r="RDJ1333" s="5"/>
      <c r="RDK1333" s="5"/>
      <c r="RDL1333" s="5"/>
      <c r="RDM1333" s="5"/>
      <c r="RDN1333" s="5"/>
      <c r="RDO1333" s="5"/>
      <c r="RDP1333" s="5"/>
      <c r="RDQ1333" s="5"/>
      <c r="RDR1333" s="5"/>
      <c r="RDS1333" s="5"/>
      <c r="RDT1333" s="5"/>
      <c r="RDU1333" s="5"/>
      <c r="RDV1333" s="5"/>
      <c r="RDW1333" s="5"/>
      <c r="RDX1333" s="5"/>
      <c r="RDY1333" s="5"/>
      <c r="RDZ1333" s="5"/>
      <c r="REA1333" s="5"/>
      <c r="REB1333" s="5"/>
      <c r="REC1333" s="5"/>
      <c r="RED1333" s="5"/>
      <c r="REE1333" s="5"/>
      <c r="REF1333" s="5"/>
      <c r="REG1333" s="5"/>
      <c r="REH1333" s="5"/>
      <c r="REI1333" s="5"/>
      <c r="REJ1333" s="5"/>
      <c r="REK1333" s="5"/>
      <c r="REL1333" s="5"/>
      <c r="REM1333" s="5"/>
      <c r="REN1333" s="5"/>
      <c r="REO1333" s="5"/>
      <c r="REP1333" s="5"/>
      <c r="REQ1333" s="5"/>
      <c r="RER1333" s="5"/>
      <c r="RES1333" s="5"/>
      <c r="RET1333" s="5"/>
      <c r="REU1333" s="5"/>
      <c r="REV1333" s="5"/>
      <c r="REW1333" s="5"/>
      <c r="REX1333" s="5"/>
      <c r="REY1333" s="5"/>
      <c r="REZ1333" s="5"/>
      <c r="RFA1333" s="5"/>
      <c r="RFB1333" s="5"/>
      <c r="RFC1333" s="5"/>
      <c r="RFD1333" s="5"/>
      <c r="RFE1333" s="5"/>
      <c r="RFF1333" s="5"/>
      <c r="RFG1333" s="5"/>
      <c r="RFH1333" s="5"/>
      <c r="RFI1333" s="5"/>
      <c r="RFJ1333" s="5"/>
      <c r="RFK1333" s="5"/>
      <c r="RFL1333" s="5"/>
      <c r="RFM1333" s="5"/>
      <c r="RFN1333" s="5"/>
      <c r="RFO1333" s="5"/>
      <c r="RFP1333" s="5"/>
      <c r="RFQ1333" s="5"/>
      <c r="RFR1333" s="5"/>
      <c r="RFS1333" s="5"/>
      <c r="RFT1333" s="5"/>
      <c r="RFU1333" s="5"/>
      <c r="RFV1333" s="5"/>
      <c r="RFW1333" s="5"/>
      <c r="RFX1333" s="5"/>
      <c r="RFY1333" s="5"/>
      <c r="RFZ1333" s="5"/>
      <c r="RGA1333" s="5"/>
      <c r="RGB1333" s="5"/>
      <c r="RGC1333" s="5"/>
      <c r="RGD1333" s="5"/>
      <c r="RGE1333" s="5"/>
      <c r="RGF1333" s="5"/>
      <c r="RGG1333" s="5"/>
      <c r="RGH1333" s="5"/>
      <c r="RGI1333" s="5"/>
      <c r="RGJ1333" s="5"/>
      <c r="RGK1333" s="5"/>
      <c r="RGL1333" s="5"/>
      <c r="RGM1333" s="5"/>
      <c r="RGN1333" s="5"/>
      <c r="RGO1333" s="5"/>
      <c r="RGP1333" s="5"/>
      <c r="RGQ1333" s="5"/>
      <c r="RGR1333" s="5"/>
      <c r="RGS1333" s="5"/>
      <c r="RGT1333" s="5"/>
      <c r="RGU1333" s="5"/>
      <c r="RGV1333" s="5"/>
      <c r="RGW1333" s="5"/>
      <c r="RGX1333" s="5"/>
      <c r="RGY1333" s="5"/>
      <c r="RGZ1333" s="5"/>
      <c r="RHA1333" s="5"/>
      <c r="RHB1333" s="5"/>
      <c r="RHC1333" s="5"/>
      <c r="RHD1333" s="5"/>
      <c r="RHE1333" s="5"/>
      <c r="RHF1333" s="5"/>
      <c r="RHG1333" s="5"/>
      <c r="RHH1333" s="5"/>
      <c r="RHI1333" s="5"/>
      <c r="RHJ1333" s="5"/>
      <c r="RHK1333" s="5"/>
      <c r="RHL1333" s="5"/>
      <c r="RHM1333" s="5"/>
      <c r="RHN1333" s="5"/>
      <c r="RHO1333" s="5"/>
      <c r="RHP1333" s="5"/>
      <c r="RHQ1333" s="5"/>
      <c r="RHR1333" s="5"/>
      <c r="RHS1333" s="5"/>
      <c r="RHT1333" s="5"/>
      <c r="RHU1333" s="5"/>
      <c r="RHV1333" s="5"/>
      <c r="RHW1333" s="5"/>
      <c r="RHX1333" s="5"/>
      <c r="RHY1333" s="5"/>
      <c r="RHZ1333" s="5"/>
      <c r="RIA1333" s="5"/>
      <c r="RIB1333" s="5"/>
      <c r="RIC1333" s="5"/>
      <c r="RID1333" s="5"/>
      <c r="RIE1333" s="5"/>
      <c r="RIF1333" s="5"/>
      <c r="RIG1333" s="5"/>
      <c r="RIH1333" s="5"/>
      <c r="RII1333" s="5"/>
      <c r="RIJ1333" s="5"/>
      <c r="RIK1333" s="5"/>
      <c r="RIL1333" s="5"/>
      <c r="RIM1333" s="5"/>
      <c r="RIN1333" s="5"/>
      <c r="RIO1333" s="5"/>
      <c r="RIP1333" s="5"/>
      <c r="RIQ1333" s="5"/>
      <c r="RIR1333" s="5"/>
      <c r="RIS1333" s="5"/>
      <c r="RIT1333" s="5"/>
      <c r="RIU1333" s="5"/>
      <c r="RIV1333" s="5"/>
      <c r="RIW1333" s="5"/>
      <c r="RIX1333" s="5"/>
      <c r="RIY1333" s="5"/>
      <c r="RIZ1333" s="5"/>
      <c r="RJA1333" s="5"/>
      <c r="RJB1333" s="5"/>
      <c r="RJC1333" s="5"/>
      <c r="RJD1333" s="5"/>
      <c r="RJE1333" s="5"/>
      <c r="RJF1333" s="5"/>
      <c r="RJG1333" s="5"/>
      <c r="RJH1333" s="5"/>
      <c r="RJI1333" s="5"/>
      <c r="RJJ1333" s="5"/>
      <c r="RJK1333" s="5"/>
      <c r="RJL1333" s="5"/>
      <c r="RJM1333" s="5"/>
      <c r="RJN1333" s="5"/>
      <c r="RJO1333" s="5"/>
      <c r="RJP1333" s="5"/>
      <c r="RJQ1333" s="5"/>
      <c r="RJR1333" s="5"/>
      <c r="RJS1333" s="5"/>
      <c r="RJT1333" s="5"/>
      <c r="RJU1333" s="5"/>
      <c r="RJV1333" s="5"/>
      <c r="RJW1333" s="5"/>
      <c r="RJX1333" s="5"/>
      <c r="RJY1333" s="5"/>
      <c r="RJZ1333" s="5"/>
      <c r="RKA1333" s="5"/>
      <c r="RKB1333" s="5"/>
      <c r="RKC1333" s="5"/>
      <c r="RKD1333" s="5"/>
      <c r="RKE1333" s="5"/>
      <c r="RKF1333" s="5"/>
      <c r="RKG1333" s="5"/>
      <c r="RKH1333" s="5"/>
      <c r="RKI1333" s="5"/>
      <c r="RKJ1333" s="5"/>
      <c r="RKK1333" s="5"/>
      <c r="RKL1333" s="5"/>
      <c r="RKM1333" s="5"/>
      <c r="RKN1333" s="5"/>
      <c r="RKO1333" s="5"/>
      <c r="RKP1333" s="5"/>
      <c r="RKQ1333" s="5"/>
      <c r="RKR1333" s="5"/>
      <c r="RKS1333" s="5"/>
      <c r="RKT1333" s="5"/>
      <c r="RKU1333" s="5"/>
      <c r="RKV1333" s="5"/>
      <c r="RKW1333" s="5"/>
      <c r="RKX1333" s="5"/>
      <c r="RKY1333" s="5"/>
      <c r="RKZ1333" s="5"/>
      <c r="RLA1333" s="5"/>
      <c r="RLB1333" s="5"/>
      <c r="RLC1333" s="5"/>
      <c r="RLD1333" s="5"/>
      <c r="RLE1333" s="5"/>
      <c r="RLF1333" s="5"/>
      <c r="RLG1333" s="5"/>
      <c r="RLH1333" s="5"/>
      <c r="RLI1333" s="5"/>
      <c r="RLJ1333" s="5"/>
      <c r="RLK1333" s="5"/>
      <c r="RLL1333" s="5"/>
      <c r="RLM1333" s="5"/>
      <c r="RLN1333" s="5"/>
      <c r="RLO1333" s="5"/>
      <c r="RLP1333" s="5"/>
      <c r="RLQ1333" s="5"/>
      <c r="RLR1333" s="5"/>
      <c r="RLS1333" s="5"/>
      <c r="RLT1333" s="5"/>
      <c r="RLU1333" s="5"/>
      <c r="RLV1333" s="5"/>
      <c r="RLW1333" s="5"/>
      <c r="RLX1333" s="5"/>
      <c r="RLY1333" s="5"/>
      <c r="RLZ1333" s="5"/>
      <c r="RMA1333" s="5"/>
      <c r="RMB1333" s="5"/>
      <c r="RMC1333" s="5"/>
      <c r="RMD1333" s="5"/>
      <c r="RME1333" s="5"/>
      <c r="RMF1333" s="5"/>
      <c r="RMG1333" s="5"/>
      <c r="RMH1333" s="5"/>
      <c r="RMI1333" s="5"/>
      <c r="RMJ1333" s="5"/>
      <c r="RMK1333" s="5"/>
      <c r="RML1333" s="5"/>
      <c r="RMM1333" s="5"/>
      <c r="RMN1333" s="5"/>
      <c r="RMO1333" s="5"/>
      <c r="RMP1333" s="5"/>
      <c r="RMQ1333" s="5"/>
      <c r="RMR1333" s="5"/>
      <c r="RMS1333" s="5"/>
      <c r="RMT1333" s="5"/>
      <c r="RMU1333" s="5"/>
      <c r="RMV1333" s="5"/>
      <c r="RMW1333" s="5"/>
      <c r="RMX1333" s="5"/>
      <c r="RMY1333" s="5"/>
      <c r="RMZ1333" s="5"/>
      <c r="RNA1333" s="5"/>
      <c r="RNB1333" s="5"/>
      <c r="RNC1333" s="5"/>
      <c r="RND1333" s="5"/>
      <c r="RNE1333" s="5"/>
      <c r="RNF1333" s="5"/>
      <c r="RNG1333" s="5"/>
      <c r="RNH1333" s="5"/>
      <c r="RNI1333" s="5"/>
      <c r="RNJ1333" s="5"/>
      <c r="RNK1333" s="5"/>
      <c r="RNL1333" s="5"/>
      <c r="RNM1333" s="5"/>
      <c r="RNN1333" s="5"/>
      <c r="RNO1333" s="5"/>
      <c r="RNP1333" s="5"/>
      <c r="RNQ1333" s="5"/>
      <c r="RNR1333" s="5"/>
      <c r="RNS1333" s="5"/>
      <c r="RNT1333" s="5"/>
      <c r="RNU1333" s="5"/>
      <c r="RNV1333" s="5"/>
      <c r="RNW1333" s="5"/>
      <c r="RNX1333" s="5"/>
      <c r="RNY1333" s="5"/>
      <c r="RNZ1333" s="5"/>
      <c r="ROA1333" s="5"/>
      <c r="ROB1333" s="5"/>
      <c r="ROC1333" s="5"/>
      <c r="ROD1333" s="5"/>
      <c r="ROE1333" s="5"/>
      <c r="ROF1333" s="5"/>
      <c r="ROG1333" s="5"/>
      <c r="ROH1333" s="5"/>
      <c r="ROI1333" s="5"/>
      <c r="ROJ1333" s="5"/>
      <c r="ROK1333" s="5"/>
      <c r="ROL1333" s="5"/>
      <c r="ROM1333" s="5"/>
      <c r="RON1333" s="5"/>
      <c r="ROO1333" s="5"/>
      <c r="ROP1333" s="5"/>
      <c r="ROQ1333" s="5"/>
      <c r="ROR1333" s="5"/>
      <c r="ROS1333" s="5"/>
      <c r="ROT1333" s="5"/>
      <c r="ROU1333" s="5"/>
      <c r="ROV1333" s="5"/>
      <c r="ROW1333" s="5"/>
      <c r="ROX1333" s="5"/>
      <c r="ROY1333" s="5"/>
      <c r="ROZ1333" s="5"/>
      <c r="RPA1333" s="5"/>
      <c r="RPB1333" s="5"/>
      <c r="RPC1333" s="5"/>
      <c r="RPD1333" s="5"/>
      <c r="RPE1333" s="5"/>
      <c r="RPF1333" s="5"/>
      <c r="RPG1333" s="5"/>
      <c r="RPH1333" s="5"/>
      <c r="RPI1333" s="5"/>
      <c r="RPJ1333" s="5"/>
      <c r="RPK1333" s="5"/>
      <c r="RPL1333" s="5"/>
      <c r="RPM1333" s="5"/>
      <c r="RPN1333" s="5"/>
      <c r="RPO1333" s="5"/>
      <c r="RPP1333" s="5"/>
      <c r="RPQ1333" s="5"/>
      <c r="RPR1333" s="5"/>
      <c r="RPS1333" s="5"/>
      <c r="RPT1333" s="5"/>
      <c r="RPU1333" s="5"/>
      <c r="RPV1333" s="5"/>
      <c r="RPW1333" s="5"/>
      <c r="RPX1333" s="5"/>
      <c r="RPY1333" s="5"/>
      <c r="RPZ1333" s="5"/>
      <c r="RQA1333" s="5"/>
      <c r="RQB1333" s="5"/>
      <c r="RQC1333" s="5"/>
      <c r="RQD1333" s="5"/>
      <c r="RQE1333" s="5"/>
      <c r="RQF1333" s="5"/>
      <c r="RQG1333" s="5"/>
      <c r="RQH1333" s="5"/>
      <c r="RQI1333" s="5"/>
      <c r="RQJ1333" s="5"/>
      <c r="RQK1333" s="5"/>
      <c r="RQL1333" s="5"/>
      <c r="RQM1333" s="5"/>
      <c r="RQN1333" s="5"/>
      <c r="RQO1333" s="5"/>
      <c r="RQP1333" s="5"/>
      <c r="RQQ1333" s="5"/>
      <c r="RQR1333" s="5"/>
      <c r="RQS1333" s="5"/>
      <c r="RQT1333" s="5"/>
      <c r="RQU1333" s="5"/>
      <c r="RQV1333" s="5"/>
      <c r="RQW1333" s="5"/>
      <c r="RQX1333" s="5"/>
      <c r="RQY1333" s="5"/>
      <c r="RQZ1333" s="5"/>
      <c r="RRA1333" s="5"/>
      <c r="RRB1333" s="5"/>
      <c r="RRC1333" s="5"/>
      <c r="RRD1333" s="5"/>
      <c r="RRE1333" s="5"/>
      <c r="RRF1333" s="5"/>
      <c r="RRG1333" s="5"/>
      <c r="RRH1333" s="5"/>
      <c r="RRI1333" s="5"/>
      <c r="RRJ1333" s="5"/>
      <c r="RRK1333" s="5"/>
      <c r="RRL1333" s="5"/>
      <c r="RRM1333" s="5"/>
      <c r="RRN1333" s="5"/>
      <c r="RRO1333" s="5"/>
      <c r="RRP1333" s="5"/>
      <c r="RRQ1333" s="5"/>
      <c r="RRR1333" s="5"/>
      <c r="RRS1333" s="5"/>
      <c r="RRT1333" s="5"/>
      <c r="RRU1333" s="5"/>
      <c r="RRV1333" s="5"/>
      <c r="RRW1333" s="5"/>
      <c r="RRX1333" s="5"/>
      <c r="RRY1333" s="5"/>
      <c r="RRZ1333" s="5"/>
      <c r="RSA1333" s="5"/>
      <c r="RSB1333" s="5"/>
      <c r="RSC1333" s="5"/>
      <c r="RSD1333" s="5"/>
      <c r="RSE1333" s="5"/>
      <c r="RSF1333" s="5"/>
      <c r="RSG1333" s="5"/>
      <c r="RSH1333" s="5"/>
      <c r="RSI1333" s="5"/>
      <c r="RSJ1333" s="5"/>
      <c r="RSK1333" s="5"/>
      <c r="RSL1333" s="5"/>
      <c r="RSM1333" s="5"/>
      <c r="RSN1333" s="5"/>
      <c r="RSO1333" s="5"/>
      <c r="RSP1333" s="5"/>
      <c r="RSQ1333" s="5"/>
      <c r="RSR1333" s="5"/>
      <c r="RSS1333" s="5"/>
      <c r="RST1333" s="5"/>
      <c r="RSU1333" s="5"/>
      <c r="RSV1333" s="5"/>
      <c r="RSW1333" s="5"/>
      <c r="RSX1333" s="5"/>
      <c r="RSY1333" s="5"/>
      <c r="RSZ1333" s="5"/>
      <c r="RTA1333" s="5"/>
      <c r="RTB1333" s="5"/>
      <c r="RTC1333" s="5"/>
      <c r="RTD1333" s="5"/>
      <c r="RTE1333" s="5"/>
      <c r="RTF1333" s="5"/>
      <c r="RTG1333" s="5"/>
      <c r="RTH1333" s="5"/>
      <c r="RTI1333" s="5"/>
      <c r="RTJ1333" s="5"/>
      <c r="RTK1333" s="5"/>
      <c r="RTL1333" s="5"/>
      <c r="RTM1333" s="5"/>
      <c r="RTN1333" s="5"/>
      <c r="RTO1333" s="5"/>
      <c r="RTP1333" s="5"/>
      <c r="RTQ1333" s="5"/>
      <c r="RTR1333" s="5"/>
      <c r="RTS1333" s="5"/>
      <c r="RTT1333" s="5"/>
      <c r="RTU1333" s="5"/>
      <c r="RTV1333" s="5"/>
      <c r="RTW1333" s="5"/>
      <c r="RTX1333" s="5"/>
      <c r="RTY1333" s="5"/>
      <c r="RTZ1333" s="5"/>
      <c r="RUA1333" s="5"/>
      <c r="RUB1333" s="5"/>
      <c r="RUC1333" s="5"/>
      <c r="RUD1333" s="5"/>
      <c r="RUE1333" s="5"/>
      <c r="RUF1333" s="5"/>
      <c r="RUG1333" s="5"/>
      <c r="RUH1333" s="5"/>
      <c r="RUI1333" s="5"/>
      <c r="RUJ1333" s="5"/>
      <c r="RUK1333" s="5"/>
      <c r="RUL1333" s="5"/>
      <c r="RUM1333" s="5"/>
      <c r="RUN1333" s="5"/>
      <c r="RUO1333" s="5"/>
      <c r="RUP1333" s="5"/>
      <c r="RUQ1333" s="5"/>
      <c r="RUR1333" s="5"/>
      <c r="RUS1333" s="5"/>
      <c r="RUT1333" s="5"/>
      <c r="RUU1333" s="5"/>
      <c r="RUV1333" s="5"/>
      <c r="RUW1333" s="5"/>
      <c r="RUX1333" s="5"/>
      <c r="RUY1333" s="5"/>
      <c r="RUZ1333" s="5"/>
      <c r="RVA1333" s="5"/>
      <c r="RVB1333" s="5"/>
      <c r="RVC1333" s="5"/>
      <c r="RVD1333" s="5"/>
      <c r="RVE1333" s="5"/>
      <c r="RVF1333" s="5"/>
      <c r="RVG1333" s="5"/>
      <c r="RVH1333" s="5"/>
      <c r="RVI1333" s="5"/>
      <c r="RVJ1333" s="5"/>
      <c r="RVK1333" s="5"/>
      <c r="RVL1333" s="5"/>
      <c r="RVM1333" s="5"/>
      <c r="RVN1333" s="5"/>
      <c r="RVO1333" s="5"/>
      <c r="RVP1333" s="5"/>
      <c r="RVQ1333" s="5"/>
      <c r="RVR1333" s="5"/>
      <c r="RVS1333" s="5"/>
      <c r="RVT1333" s="5"/>
      <c r="RVU1333" s="5"/>
      <c r="RVV1333" s="5"/>
      <c r="RVW1333" s="5"/>
      <c r="RVX1333" s="5"/>
      <c r="RVY1333" s="5"/>
      <c r="RVZ1333" s="5"/>
      <c r="RWA1333" s="5"/>
      <c r="RWB1333" s="5"/>
      <c r="RWC1333" s="5"/>
      <c r="RWD1333" s="5"/>
      <c r="RWE1333" s="5"/>
      <c r="RWF1333" s="5"/>
      <c r="RWG1333" s="5"/>
      <c r="RWH1333" s="5"/>
      <c r="RWI1333" s="5"/>
      <c r="RWJ1333" s="5"/>
      <c r="RWK1333" s="5"/>
      <c r="RWL1333" s="5"/>
      <c r="RWM1333" s="5"/>
      <c r="RWN1333" s="5"/>
      <c r="RWO1333" s="5"/>
      <c r="RWP1333" s="5"/>
      <c r="RWQ1333" s="5"/>
      <c r="RWR1333" s="5"/>
      <c r="RWS1333" s="5"/>
      <c r="RWT1333" s="5"/>
      <c r="RWU1333" s="5"/>
      <c r="RWV1333" s="5"/>
      <c r="RWW1333" s="5"/>
      <c r="RWX1333" s="5"/>
      <c r="RWY1333" s="5"/>
      <c r="RWZ1333" s="5"/>
      <c r="RXA1333" s="5"/>
      <c r="RXB1333" s="5"/>
      <c r="RXC1333" s="5"/>
      <c r="RXD1333" s="5"/>
      <c r="RXE1333" s="5"/>
      <c r="RXF1333" s="5"/>
      <c r="RXG1333" s="5"/>
      <c r="RXH1333" s="5"/>
      <c r="RXI1333" s="5"/>
      <c r="RXJ1333" s="5"/>
      <c r="RXK1333" s="5"/>
      <c r="RXL1333" s="5"/>
      <c r="RXM1333" s="5"/>
      <c r="RXN1333" s="5"/>
      <c r="RXO1333" s="5"/>
      <c r="RXP1333" s="5"/>
      <c r="RXQ1333" s="5"/>
      <c r="RXR1333" s="5"/>
      <c r="RXS1333" s="5"/>
      <c r="RXT1333" s="5"/>
      <c r="RXU1333" s="5"/>
      <c r="RXV1333" s="5"/>
      <c r="RXW1333" s="5"/>
      <c r="RXX1333" s="5"/>
      <c r="RXY1333" s="5"/>
      <c r="RXZ1333" s="5"/>
      <c r="RYA1333" s="5"/>
      <c r="RYB1333" s="5"/>
      <c r="RYC1333" s="5"/>
      <c r="RYD1333" s="5"/>
      <c r="RYE1333" s="5"/>
      <c r="RYF1333" s="5"/>
      <c r="RYG1333" s="5"/>
      <c r="RYH1333" s="5"/>
      <c r="RYI1333" s="5"/>
      <c r="RYJ1333" s="5"/>
      <c r="RYK1333" s="5"/>
      <c r="RYL1333" s="5"/>
      <c r="RYM1333" s="5"/>
      <c r="RYN1333" s="5"/>
      <c r="RYO1333" s="5"/>
      <c r="RYP1333" s="5"/>
      <c r="RYQ1333" s="5"/>
      <c r="RYR1333" s="5"/>
      <c r="RYS1333" s="5"/>
      <c r="RYT1333" s="5"/>
      <c r="RYU1333" s="5"/>
      <c r="RYV1333" s="5"/>
      <c r="RYW1333" s="5"/>
      <c r="RYX1333" s="5"/>
      <c r="RYY1333" s="5"/>
      <c r="RYZ1333" s="5"/>
      <c r="RZA1333" s="5"/>
      <c r="RZB1333" s="5"/>
      <c r="RZC1333" s="5"/>
      <c r="RZD1333" s="5"/>
      <c r="RZE1333" s="5"/>
      <c r="RZF1333" s="5"/>
      <c r="RZG1333" s="5"/>
      <c r="RZH1333" s="5"/>
      <c r="RZI1333" s="5"/>
      <c r="RZJ1333" s="5"/>
      <c r="RZK1333" s="5"/>
      <c r="RZL1333" s="5"/>
      <c r="RZM1333" s="5"/>
      <c r="RZN1333" s="5"/>
      <c r="RZO1333" s="5"/>
      <c r="RZP1333" s="5"/>
      <c r="RZQ1333" s="5"/>
      <c r="RZR1333" s="5"/>
      <c r="RZS1333" s="5"/>
      <c r="RZT1333" s="5"/>
      <c r="RZU1333" s="5"/>
      <c r="RZV1333" s="5"/>
      <c r="RZW1333" s="5"/>
      <c r="RZX1333" s="5"/>
      <c r="RZY1333" s="5"/>
      <c r="RZZ1333" s="5"/>
      <c r="SAA1333" s="5"/>
      <c r="SAB1333" s="5"/>
      <c r="SAC1333" s="5"/>
      <c r="SAD1333" s="5"/>
      <c r="SAE1333" s="5"/>
      <c r="SAF1333" s="5"/>
      <c r="SAG1333" s="5"/>
      <c r="SAH1333" s="5"/>
      <c r="SAI1333" s="5"/>
      <c r="SAJ1333" s="5"/>
      <c r="SAK1333" s="5"/>
      <c r="SAL1333" s="5"/>
      <c r="SAM1333" s="5"/>
      <c r="SAN1333" s="5"/>
      <c r="SAO1333" s="5"/>
      <c r="SAP1333" s="5"/>
      <c r="SAQ1333" s="5"/>
      <c r="SAR1333" s="5"/>
      <c r="SAS1333" s="5"/>
      <c r="SAT1333" s="5"/>
      <c r="SAU1333" s="5"/>
      <c r="SAV1333" s="5"/>
      <c r="SAW1333" s="5"/>
      <c r="SAX1333" s="5"/>
      <c r="SAY1333" s="5"/>
      <c r="SAZ1333" s="5"/>
      <c r="SBA1333" s="5"/>
      <c r="SBB1333" s="5"/>
      <c r="SBC1333" s="5"/>
      <c r="SBD1333" s="5"/>
      <c r="SBE1333" s="5"/>
      <c r="SBF1333" s="5"/>
      <c r="SBG1333" s="5"/>
      <c r="SBH1333" s="5"/>
      <c r="SBI1333" s="5"/>
      <c r="SBJ1333" s="5"/>
      <c r="SBK1333" s="5"/>
      <c r="SBL1333" s="5"/>
      <c r="SBM1333" s="5"/>
      <c r="SBN1333" s="5"/>
      <c r="SBO1333" s="5"/>
      <c r="SBP1333" s="5"/>
      <c r="SBQ1333" s="5"/>
      <c r="SBR1333" s="5"/>
      <c r="SBS1333" s="5"/>
      <c r="SBT1333" s="5"/>
      <c r="SBU1333" s="5"/>
      <c r="SBV1333" s="5"/>
      <c r="SBW1333" s="5"/>
      <c r="SBX1333" s="5"/>
      <c r="SBY1333" s="5"/>
      <c r="SBZ1333" s="5"/>
      <c r="SCA1333" s="5"/>
      <c r="SCB1333" s="5"/>
      <c r="SCC1333" s="5"/>
      <c r="SCD1333" s="5"/>
      <c r="SCE1333" s="5"/>
      <c r="SCF1333" s="5"/>
      <c r="SCG1333" s="5"/>
      <c r="SCH1333" s="5"/>
      <c r="SCI1333" s="5"/>
      <c r="SCJ1333" s="5"/>
      <c r="SCK1333" s="5"/>
      <c r="SCL1333" s="5"/>
      <c r="SCM1333" s="5"/>
      <c r="SCN1333" s="5"/>
      <c r="SCO1333" s="5"/>
      <c r="SCP1333" s="5"/>
      <c r="SCQ1333" s="5"/>
      <c r="SCR1333" s="5"/>
      <c r="SCS1333" s="5"/>
      <c r="SCT1333" s="5"/>
      <c r="SCU1333" s="5"/>
      <c r="SCV1333" s="5"/>
      <c r="SCW1333" s="5"/>
      <c r="SCX1333" s="5"/>
      <c r="SCY1333" s="5"/>
      <c r="SCZ1333" s="5"/>
      <c r="SDA1333" s="5"/>
      <c r="SDB1333" s="5"/>
      <c r="SDC1333" s="5"/>
      <c r="SDD1333" s="5"/>
      <c r="SDE1333" s="5"/>
      <c r="SDF1333" s="5"/>
      <c r="SDG1333" s="5"/>
      <c r="SDH1333" s="5"/>
      <c r="SDI1333" s="5"/>
      <c r="SDJ1333" s="5"/>
      <c r="SDK1333" s="5"/>
      <c r="SDL1333" s="5"/>
      <c r="SDM1333" s="5"/>
      <c r="SDN1333" s="5"/>
      <c r="SDO1333" s="5"/>
      <c r="SDP1333" s="5"/>
      <c r="SDQ1333" s="5"/>
      <c r="SDR1333" s="5"/>
      <c r="SDS1333" s="5"/>
      <c r="SDT1333" s="5"/>
      <c r="SDU1333" s="5"/>
      <c r="SDV1333" s="5"/>
      <c r="SDW1333" s="5"/>
      <c r="SDX1333" s="5"/>
      <c r="SDY1333" s="5"/>
      <c r="SDZ1333" s="5"/>
      <c r="SEA1333" s="5"/>
      <c r="SEB1333" s="5"/>
      <c r="SEC1333" s="5"/>
      <c r="SED1333" s="5"/>
      <c r="SEE1333" s="5"/>
      <c r="SEF1333" s="5"/>
      <c r="SEG1333" s="5"/>
      <c r="SEH1333" s="5"/>
      <c r="SEI1333" s="5"/>
      <c r="SEJ1333" s="5"/>
      <c r="SEK1333" s="5"/>
      <c r="SEL1333" s="5"/>
      <c r="SEM1333" s="5"/>
      <c r="SEN1333" s="5"/>
      <c r="SEO1333" s="5"/>
      <c r="SEP1333" s="5"/>
      <c r="SEQ1333" s="5"/>
      <c r="SER1333" s="5"/>
      <c r="SES1333" s="5"/>
      <c r="SET1333" s="5"/>
      <c r="SEU1333" s="5"/>
      <c r="SEV1333" s="5"/>
      <c r="SEW1333" s="5"/>
      <c r="SEX1333" s="5"/>
      <c r="SEY1333" s="5"/>
      <c r="SEZ1333" s="5"/>
      <c r="SFA1333" s="5"/>
      <c r="SFB1333" s="5"/>
      <c r="SFC1333" s="5"/>
      <c r="SFD1333" s="5"/>
      <c r="SFE1333" s="5"/>
      <c r="SFF1333" s="5"/>
      <c r="SFG1333" s="5"/>
      <c r="SFH1333" s="5"/>
      <c r="SFI1333" s="5"/>
      <c r="SFJ1333" s="5"/>
      <c r="SFK1333" s="5"/>
      <c r="SFL1333" s="5"/>
      <c r="SFM1333" s="5"/>
      <c r="SFN1333" s="5"/>
      <c r="SFO1333" s="5"/>
      <c r="SFP1333" s="5"/>
      <c r="SFQ1333" s="5"/>
      <c r="SFR1333" s="5"/>
      <c r="SFS1333" s="5"/>
      <c r="SFT1333" s="5"/>
      <c r="SFU1333" s="5"/>
      <c r="SFV1333" s="5"/>
      <c r="SFW1333" s="5"/>
      <c r="SFX1333" s="5"/>
      <c r="SFY1333" s="5"/>
      <c r="SFZ1333" s="5"/>
      <c r="SGA1333" s="5"/>
      <c r="SGB1333" s="5"/>
      <c r="SGC1333" s="5"/>
      <c r="SGD1333" s="5"/>
      <c r="SGE1333" s="5"/>
      <c r="SGF1333" s="5"/>
      <c r="SGG1333" s="5"/>
      <c r="SGH1333" s="5"/>
      <c r="SGI1333" s="5"/>
      <c r="SGJ1333" s="5"/>
      <c r="SGK1333" s="5"/>
      <c r="SGL1333" s="5"/>
      <c r="SGM1333" s="5"/>
      <c r="SGN1333" s="5"/>
      <c r="SGO1333" s="5"/>
      <c r="SGP1333" s="5"/>
      <c r="SGQ1333" s="5"/>
      <c r="SGR1333" s="5"/>
      <c r="SGS1333" s="5"/>
      <c r="SGT1333" s="5"/>
      <c r="SGU1333" s="5"/>
      <c r="SGV1333" s="5"/>
      <c r="SGW1333" s="5"/>
      <c r="SGX1333" s="5"/>
      <c r="SGY1333" s="5"/>
      <c r="SGZ1333" s="5"/>
      <c r="SHA1333" s="5"/>
      <c r="SHB1333" s="5"/>
      <c r="SHC1333" s="5"/>
      <c r="SHD1333" s="5"/>
      <c r="SHE1333" s="5"/>
      <c r="SHF1333" s="5"/>
      <c r="SHG1333" s="5"/>
      <c r="SHH1333" s="5"/>
      <c r="SHI1333" s="5"/>
      <c r="SHJ1333" s="5"/>
      <c r="SHK1333" s="5"/>
      <c r="SHL1333" s="5"/>
      <c r="SHM1333" s="5"/>
      <c r="SHN1333" s="5"/>
      <c r="SHO1333" s="5"/>
      <c r="SHP1333" s="5"/>
      <c r="SHQ1333" s="5"/>
      <c r="SHR1333" s="5"/>
      <c r="SHS1333" s="5"/>
      <c r="SHT1333" s="5"/>
      <c r="SHU1333" s="5"/>
      <c r="SHV1333" s="5"/>
      <c r="SHW1333" s="5"/>
      <c r="SHX1333" s="5"/>
      <c r="SHY1333" s="5"/>
      <c r="SHZ1333" s="5"/>
      <c r="SIA1333" s="5"/>
      <c r="SIB1333" s="5"/>
      <c r="SIC1333" s="5"/>
      <c r="SID1333" s="5"/>
      <c r="SIE1333" s="5"/>
      <c r="SIF1333" s="5"/>
      <c r="SIG1333" s="5"/>
      <c r="SIH1333" s="5"/>
      <c r="SII1333" s="5"/>
      <c r="SIJ1333" s="5"/>
      <c r="SIK1333" s="5"/>
      <c r="SIL1333" s="5"/>
      <c r="SIM1333" s="5"/>
      <c r="SIN1333" s="5"/>
      <c r="SIO1333" s="5"/>
      <c r="SIP1333" s="5"/>
      <c r="SIQ1333" s="5"/>
      <c r="SIR1333" s="5"/>
      <c r="SIS1333" s="5"/>
      <c r="SIT1333" s="5"/>
      <c r="SIU1333" s="5"/>
      <c r="SIV1333" s="5"/>
      <c r="SIW1333" s="5"/>
      <c r="SIX1333" s="5"/>
      <c r="SIY1333" s="5"/>
      <c r="SIZ1333" s="5"/>
      <c r="SJA1333" s="5"/>
      <c r="SJB1333" s="5"/>
      <c r="SJC1333" s="5"/>
      <c r="SJD1333" s="5"/>
      <c r="SJE1333" s="5"/>
      <c r="SJF1333" s="5"/>
      <c r="SJG1333" s="5"/>
      <c r="SJH1333" s="5"/>
      <c r="SJI1333" s="5"/>
      <c r="SJJ1333" s="5"/>
      <c r="SJK1333" s="5"/>
      <c r="SJL1333" s="5"/>
      <c r="SJM1333" s="5"/>
      <c r="SJN1333" s="5"/>
      <c r="SJO1333" s="5"/>
      <c r="SJP1333" s="5"/>
      <c r="SJQ1333" s="5"/>
      <c r="SJR1333" s="5"/>
      <c r="SJS1333" s="5"/>
      <c r="SJT1333" s="5"/>
      <c r="SJU1333" s="5"/>
      <c r="SJV1333" s="5"/>
      <c r="SJW1333" s="5"/>
      <c r="SJX1333" s="5"/>
      <c r="SJY1333" s="5"/>
      <c r="SJZ1333" s="5"/>
      <c r="SKA1333" s="5"/>
      <c r="SKB1333" s="5"/>
      <c r="SKC1333" s="5"/>
      <c r="SKD1333" s="5"/>
      <c r="SKE1333" s="5"/>
      <c r="SKF1333" s="5"/>
      <c r="SKG1333" s="5"/>
      <c r="SKH1333" s="5"/>
      <c r="SKI1333" s="5"/>
      <c r="SKJ1333" s="5"/>
      <c r="SKK1333" s="5"/>
      <c r="SKL1333" s="5"/>
      <c r="SKM1333" s="5"/>
      <c r="SKN1333" s="5"/>
      <c r="SKO1333" s="5"/>
      <c r="SKP1333" s="5"/>
      <c r="SKQ1333" s="5"/>
      <c r="SKR1333" s="5"/>
      <c r="SKS1333" s="5"/>
      <c r="SKT1333" s="5"/>
      <c r="SKU1333" s="5"/>
      <c r="SKV1333" s="5"/>
      <c r="SKW1333" s="5"/>
      <c r="SKX1333" s="5"/>
      <c r="SKY1333" s="5"/>
      <c r="SKZ1333" s="5"/>
      <c r="SLA1333" s="5"/>
      <c r="SLB1333" s="5"/>
      <c r="SLC1333" s="5"/>
      <c r="SLD1333" s="5"/>
      <c r="SLE1333" s="5"/>
      <c r="SLF1333" s="5"/>
      <c r="SLG1333" s="5"/>
      <c r="SLH1333" s="5"/>
      <c r="SLI1333" s="5"/>
      <c r="SLJ1333" s="5"/>
      <c r="SLK1333" s="5"/>
      <c r="SLL1333" s="5"/>
      <c r="SLM1333" s="5"/>
      <c r="SLN1333" s="5"/>
      <c r="SLO1333" s="5"/>
      <c r="SLP1333" s="5"/>
      <c r="SLQ1333" s="5"/>
      <c r="SLR1333" s="5"/>
      <c r="SLS1333" s="5"/>
      <c r="SLT1333" s="5"/>
      <c r="SLU1333" s="5"/>
      <c r="SLV1333" s="5"/>
      <c r="SLW1333" s="5"/>
      <c r="SLX1333" s="5"/>
      <c r="SLY1333" s="5"/>
      <c r="SLZ1333" s="5"/>
      <c r="SMA1333" s="5"/>
      <c r="SMB1333" s="5"/>
      <c r="SMC1333" s="5"/>
      <c r="SMD1333" s="5"/>
      <c r="SME1333" s="5"/>
      <c r="SMF1333" s="5"/>
      <c r="SMG1333" s="5"/>
      <c r="SMH1333" s="5"/>
      <c r="SMI1333" s="5"/>
      <c r="SMJ1333" s="5"/>
      <c r="SMK1333" s="5"/>
      <c r="SML1333" s="5"/>
      <c r="SMM1333" s="5"/>
      <c r="SMN1333" s="5"/>
      <c r="SMO1333" s="5"/>
      <c r="SMP1333" s="5"/>
      <c r="SMQ1333" s="5"/>
      <c r="SMR1333" s="5"/>
      <c r="SMS1333" s="5"/>
      <c r="SMT1333" s="5"/>
      <c r="SMU1333" s="5"/>
      <c r="SMV1333" s="5"/>
      <c r="SMW1333" s="5"/>
      <c r="SMX1333" s="5"/>
      <c r="SMY1333" s="5"/>
      <c r="SMZ1333" s="5"/>
      <c r="SNA1333" s="5"/>
      <c r="SNB1333" s="5"/>
      <c r="SNC1333" s="5"/>
      <c r="SND1333" s="5"/>
      <c r="SNE1333" s="5"/>
      <c r="SNF1333" s="5"/>
      <c r="SNG1333" s="5"/>
      <c r="SNH1333" s="5"/>
      <c r="SNI1333" s="5"/>
      <c r="SNJ1333" s="5"/>
      <c r="SNK1333" s="5"/>
      <c r="SNL1333" s="5"/>
      <c r="SNM1333" s="5"/>
      <c r="SNN1333" s="5"/>
      <c r="SNO1333" s="5"/>
      <c r="SNP1333" s="5"/>
      <c r="SNQ1333" s="5"/>
      <c r="SNR1333" s="5"/>
      <c r="SNS1333" s="5"/>
      <c r="SNT1333" s="5"/>
      <c r="SNU1333" s="5"/>
      <c r="SNV1333" s="5"/>
      <c r="SNW1333" s="5"/>
      <c r="SNX1333" s="5"/>
      <c r="SNY1333" s="5"/>
      <c r="SNZ1333" s="5"/>
      <c r="SOA1333" s="5"/>
      <c r="SOB1333" s="5"/>
      <c r="SOC1333" s="5"/>
      <c r="SOD1333" s="5"/>
      <c r="SOE1333" s="5"/>
      <c r="SOF1333" s="5"/>
      <c r="SOG1333" s="5"/>
      <c r="SOH1333" s="5"/>
      <c r="SOI1333" s="5"/>
      <c r="SOJ1333" s="5"/>
      <c r="SOK1333" s="5"/>
      <c r="SOL1333" s="5"/>
      <c r="SOM1333" s="5"/>
      <c r="SON1333" s="5"/>
      <c r="SOO1333" s="5"/>
      <c r="SOP1333" s="5"/>
      <c r="SOQ1333" s="5"/>
      <c r="SOR1333" s="5"/>
      <c r="SOS1333" s="5"/>
      <c r="SOT1333" s="5"/>
      <c r="SOU1333" s="5"/>
      <c r="SOV1333" s="5"/>
      <c r="SOW1333" s="5"/>
      <c r="SOX1333" s="5"/>
      <c r="SOY1333" s="5"/>
      <c r="SOZ1333" s="5"/>
      <c r="SPA1333" s="5"/>
      <c r="SPB1333" s="5"/>
      <c r="SPC1333" s="5"/>
      <c r="SPD1333" s="5"/>
      <c r="SPE1333" s="5"/>
      <c r="SPF1333" s="5"/>
      <c r="SPG1333" s="5"/>
      <c r="SPH1333" s="5"/>
      <c r="SPI1333" s="5"/>
      <c r="SPJ1333" s="5"/>
      <c r="SPK1333" s="5"/>
      <c r="SPL1333" s="5"/>
      <c r="SPM1333" s="5"/>
      <c r="SPN1333" s="5"/>
      <c r="SPO1333" s="5"/>
      <c r="SPP1333" s="5"/>
      <c r="SPQ1333" s="5"/>
      <c r="SPR1333" s="5"/>
      <c r="SPS1333" s="5"/>
      <c r="SPT1333" s="5"/>
      <c r="SPU1333" s="5"/>
      <c r="SPV1333" s="5"/>
      <c r="SPW1333" s="5"/>
      <c r="SPX1333" s="5"/>
      <c r="SPY1333" s="5"/>
      <c r="SPZ1333" s="5"/>
      <c r="SQA1333" s="5"/>
      <c r="SQB1333" s="5"/>
      <c r="SQC1333" s="5"/>
      <c r="SQD1333" s="5"/>
      <c r="SQE1333" s="5"/>
      <c r="SQF1333" s="5"/>
      <c r="SQG1333" s="5"/>
      <c r="SQH1333" s="5"/>
      <c r="SQI1333" s="5"/>
      <c r="SQJ1333" s="5"/>
      <c r="SQK1333" s="5"/>
      <c r="SQL1333" s="5"/>
      <c r="SQM1333" s="5"/>
      <c r="SQN1333" s="5"/>
      <c r="SQO1333" s="5"/>
      <c r="SQP1333" s="5"/>
      <c r="SQQ1333" s="5"/>
      <c r="SQR1333" s="5"/>
      <c r="SQS1333" s="5"/>
      <c r="SQT1333" s="5"/>
      <c r="SQU1333" s="5"/>
      <c r="SQV1333" s="5"/>
      <c r="SQW1333" s="5"/>
      <c r="SQX1333" s="5"/>
      <c r="SQY1333" s="5"/>
      <c r="SQZ1333" s="5"/>
      <c r="SRA1333" s="5"/>
      <c r="SRB1333" s="5"/>
      <c r="SRC1333" s="5"/>
      <c r="SRD1333" s="5"/>
      <c r="SRE1333" s="5"/>
      <c r="SRF1333" s="5"/>
      <c r="SRG1333" s="5"/>
      <c r="SRH1333" s="5"/>
      <c r="SRI1333" s="5"/>
      <c r="SRJ1333" s="5"/>
      <c r="SRK1333" s="5"/>
      <c r="SRL1333" s="5"/>
      <c r="SRM1333" s="5"/>
      <c r="SRN1333" s="5"/>
      <c r="SRO1333" s="5"/>
      <c r="SRP1333" s="5"/>
      <c r="SRQ1333" s="5"/>
      <c r="SRR1333" s="5"/>
      <c r="SRS1333" s="5"/>
      <c r="SRT1333" s="5"/>
      <c r="SRU1333" s="5"/>
      <c r="SRV1333" s="5"/>
      <c r="SRW1333" s="5"/>
      <c r="SRX1333" s="5"/>
      <c r="SRY1333" s="5"/>
      <c r="SRZ1333" s="5"/>
      <c r="SSA1333" s="5"/>
      <c r="SSB1333" s="5"/>
      <c r="SSC1333" s="5"/>
      <c r="SSD1333" s="5"/>
      <c r="SSE1333" s="5"/>
      <c r="SSF1333" s="5"/>
      <c r="SSG1333" s="5"/>
      <c r="SSH1333" s="5"/>
      <c r="SSI1333" s="5"/>
      <c r="SSJ1333" s="5"/>
      <c r="SSK1333" s="5"/>
      <c r="SSL1333" s="5"/>
      <c r="SSM1333" s="5"/>
      <c r="SSN1333" s="5"/>
      <c r="SSO1333" s="5"/>
      <c r="SSP1333" s="5"/>
      <c r="SSQ1333" s="5"/>
      <c r="SSR1333" s="5"/>
      <c r="SSS1333" s="5"/>
      <c r="SST1333" s="5"/>
      <c r="SSU1333" s="5"/>
      <c r="SSV1333" s="5"/>
      <c r="SSW1333" s="5"/>
      <c r="SSX1333" s="5"/>
      <c r="SSY1333" s="5"/>
      <c r="SSZ1333" s="5"/>
      <c r="STA1333" s="5"/>
      <c r="STB1333" s="5"/>
      <c r="STC1333" s="5"/>
      <c r="STD1333" s="5"/>
      <c r="STE1333" s="5"/>
      <c r="STF1333" s="5"/>
      <c r="STG1333" s="5"/>
      <c r="STH1333" s="5"/>
      <c r="STI1333" s="5"/>
      <c r="STJ1333" s="5"/>
      <c r="STK1333" s="5"/>
      <c r="STL1333" s="5"/>
      <c r="STM1333" s="5"/>
      <c r="STN1333" s="5"/>
      <c r="STO1333" s="5"/>
      <c r="STP1333" s="5"/>
      <c r="STQ1333" s="5"/>
      <c r="STR1333" s="5"/>
      <c r="STS1333" s="5"/>
      <c r="STT1333" s="5"/>
      <c r="STU1333" s="5"/>
      <c r="STV1333" s="5"/>
      <c r="STW1333" s="5"/>
      <c r="STX1333" s="5"/>
      <c r="STY1333" s="5"/>
      <c r="STZ1333" s="5"/>
      <c r="SUA1333" s="5"/>
      <c r="SUB1333" s="5"/>
      <c r="SUC1333" s="5"/>
      <c r="SUD1333" s="5"/>
      <c r="SUE1333" s="5"/>
      <c r="SUF1333" s="5"/>
      <c r="SUG1333" s="5"/>
      <c r="SUH1333" s="5"/>
      <c r="SUI1333" s="5"/>
      <c r="SUJ1333" s="5"/>
      <c r="SUK1333" s="5"/>
      <c r="SUL1333" s="5"/>
      <c r="SUM1333" s="5"/>
      <c r="SUN1333" s="5"/>
      <c r="SUO1333" s="5"/>
      <c r="SUP1333" s="5"/>
      <c r="SUQ1333" s="5"/>
      <c r="SUR1333" s="5"/>
      <c r="SUS1333" s="5"/>
      <c r="SUT1333" s="5"/>
      <c r="SUU1333" s="5"/>
      <c r="SUV1333" s="5"/>
      <c r="SUW1333" s="5"/>
      <c r="SUX1333" s="5"/>
      <c r="SUY1333" s="5"/>
      <c r="SUZ1333" s="5"/>
      <c r="SVA1333" s="5"/>
      <c r="SVB1333" s="5"/>
      <c r="SVC1333" s="5"/>
      <c r="SVD1333" s="5"/>
      <c r="SVE1333" s="5"/>
      <c r="SVF1333" s="5"/>
      <c r="SVG1333" s="5"/>
      <c r="SVH1333" s="5"/>
      <c r="SVI1333" s="5"/>
      <c r="SVJ1333" s="5"/>
      <c r="SVK1333" s="5"/>
      <c r="SVL1333" s="5"/>
      <c r="SVM1333" s="5"/>
      <c r="SVN1333" s="5"/>
      <c r="SVO1333" s="5"/>
      <c r="SVP1333" s="5"/>
      <c r="SVQ1333" s="5"/>
      <c r="SVR1333" s="5"/>
      <c r="SVS1333" s="5"/>
      <c r="SVT1333" s="5"/>
      <c r="SVU1333" s="5"/>
      <c r="SVV1333" s="5"/>
      <c r="SVW1333" s="5"/>
      <c r="SVX1333" s="5"/>
      <c r="SVY1333" s="5"/>
      <c r="SVZ1333" s="5"/>
      <c r="SWA1333" s="5"/>
      <c r="SWB1333" s="5"/>
      <c r="SWC1333" s="5"/>
      <c r="SWD1333" s="5"/>
      <c r="SWE1333" s="5"/>
      <c r="SWF1333" s="5"/>
      <c r="SWG1333" s="5"/>
      <c r="SWH1333" s="5"/>
      <c r="SWI1333" s="5"/>
      <c r="SWJ1333" s="5"/>
      <c r="SWK1333" s="5"/>
      <c r="SWL1333" s="5"/>
      <c r="SWM1333" s="5"/>
      <c r="SWN1333" s="5"/>
      <c r="SWO1333" s="5"/>
      <c r="SWP1333" s="5"/>
      <c r="SWQ1333" s="5"/>
      <c r="SWR1333" s="5"/>
      <c r="SWS1333" s="5"/>
      <c r="SWT1333" s="5"/>
      <c r="SWU1333" s="5"/>
      <c r="SWV1333" s="5"/>
      <c r="SWW1333" s="5"/>
      <c r="SWX1333" s="5"/>
      <c r="SWY1333" s="5"/>
      <c r="SWZ1333" s="5"/>
      <c r="SXA1333" s="5"/>
      <c r="SXB1333" s="5"/>
      <c r="SXC1333" s="5"/>
      <c r="SXD1333" s="5"/>
      <c r="SXE1333" s="5"/>
      <c r="SXF1333" s="5"/>
      <c r="SXG1333" s="5"/>
      <c r="SXH1333" s="5"/>
      <c r="SXI1333" s="5"/>
      <c r="SXJ1333" s="5"/>
      <c r="SXK1333" s="5"/>
      <c r="SXL1333" s="5"/>
      <c r="SXM1333" s="5"/>
      <c r="SXN1333" s="5"/>
      <c r="SXO1333" s="5"/>
      <c r="SXP1333" s="5"/>
      <c r="SXQ1333" s="5"/>
      <c r="SXR1333" s="5"/>
      <c r="SXS1333" s="5"/>
      <c r="SXT1333" s="5"/>
      <c r="SXU1333" s="5"/>
      <c r="SXV1333" s="5"/>
      <c r="SXW1333" s="5"/>
      <c r="SXX1333" s="5"/>
      <c r="SXY1333" s="5"/>
      <c r="SXZ1333" s="5"/>
      <c r="SYA1333" s="5"/>
      <c r="SYB1333" s="5"/>
      <c r="SYC1333" s="5"/>
      <c r="SYD1333" s="5"/>
      <c r="SYE1333" s="5"/>
      <c r="SYF1333" s="5"/>
      <c r="SYG1333" s="5"/>
      <c r="SYH1333" s="5"/>
      <c r="SYI1333" s="5"/>
      <c r="SYJ1333" s="5"/>
      <c r="SYK1333" s="5"/>
      <c r="SYL1333" s="5"/>
      <c r="SYM1333" s="5"/>
      <c r="SYN1333" s="5"/>
      <c r="SYO1333" s="5"/>
      <c r="SYP1333" s="5"/>
      <c r="SYQ1333" s="5"/>
      <c r="SYR1333" s="5"/>
      <c r="SYS1333" s="5"/>
      <c r="SYT1333" s="5"/>
      <c r="SYU1333" s="5"/>
      <c r="SYV1333" s="5"/>
      <c r="SYW1333" s="5"/>
      <c r="SYX1333" s="5"/>
      <c r="SYY1333" s="5"/>
      <c r="SYZ1333" s="5"/>
      <c r="SZA1333" s="5"/>
      <c r="SZB1333" s="5"/>
      <c r="SZC1333" s="5"/>
      <c r="SZD1333" s="5"/>
      <c r="SZE1333" s="5"/>
      <c r="SZF1333" s="5"/>
      <c r="SZG1333" s="5"/>
      <c r="SZH1333" s="5"/>
      <c r="SZI1333" s="5"/>
      <c r="SZJ1333" s="5"/>
      <c r="SZK1333" s="5"/>
      <c r="SZL1333" s="5"/>
      <c r="SZM1333" s="5"/>
      <c r="SZN1333" s="5"/>
      <c r="SZO1333" s="5"/>
      <c r="SZP1333" s="5"/>
      <c r="SZQ1333" s="5"/>
      <c r="SZR1333" s="5"/>
      <c r="SZS1333" s="5"/>
      <c r="SZT1333" s="5"/>
      <c r="SZU1333" s="5"/>
      <c r="SZV1333" s="5"/>
      <c r="SZW1333" s="5"/>
      <c r="SZX1333" s="5"/>
      <c r="SZY1333" s="5"/>
      <c r="SZZ1333" s="5"/>
      <c r="TAA1333" s="5"/>
      <c r="TAB1333" s="5"/>
      <c r="TAC1333" s="5"/>
      <c r="TAD1333" s="5"/>
      <c r="TAE1333" s="5"/>
      <c r="TAF1333" s="5"/>
      <c r="TAG1333" s="5"/>
      <c r="TAH1333" s="5"/>
      <c r="TAI1333" s="5"/>
      <c r="TAJ1333" s="5"/>
      <c r="TAK1333" s="5"/>
      <c r="TAL1333" s="5"/>
      <c r="TAM1333" s="5"/>
      <c r="TAN1333" s="5"/>
      <c r="TAO1333" s="5"/>
      <c r="TAP1333" s="5"/>
      <c r="TAQ1333" s="5"/>
      <c r="TAR1333" s="5"/>
      <c r="TAS1333" s="5"/>
      <c r="TAT1333" s="5"/>
      <c r="TAU1333" s="5"/>
      <c r="TAV1333" s="5"/>
      <c r="TAW1333" s="5"/>
      <c r="TAX1333" s="5"/>
      <c r="TAY1333" s="5"/>
      <c r="TAZ1333" s="5"/>
      <c r="TBA1333" s="5"/>
      <c r="TBB1333" s="5"/>
      <c r="TBC1333" s="5"/>
      <c r="TBD1333" s="5"/>
      <c r="TBE1333" s="5"/>
      <c r="TBF1333" s="5"/>
      <c r="TBG1333" s="5"/>
      <c r="TBH1333" s="5"/>
      <c r="TBI1333" s="5"/>
      <c r="TBJ1333" s="5"/>
      <c r="TBK1333" s="5"/>
      <c r="TBL1333" s="5"/>
      <c r="TBM1333" s="5"/>
      <c r="TBN1333" s="5"/>
      <c r="TBO1333" s="5"/>
      <c r="TBP1333" s="5"/>
      <c r="TBQ1333" s="5"/>
      <c r="TBR1333" s="5"/>
      <c r="TBS1333" s="5"/>
      <c r="TBT1333" s="5"/>
      <c r="TBU1333" s="5"/>
      <c r="TBV1333" s="5"/>
      <c r="TBW1333" s="5"/>
      <c r="TBX1333" s="5"/>
      <c r="TBY1333" s="5"/>
      <c r="TBZ1333" s="5"/>
      <c r="TCA1333" s="5"/>
      <c r="TCB1333" s="5"/>
      <c r="TCC1333" s="5"/>
      <c r="TCD1333" s="5"/>
      <c r="TCE1333" s="5"/>
      <c r="TCF1333" s="5"/>
      <c r="TCG1333" s="5"/>
      <c r="TCH1333" s="5"/>
      <c r="TCI1333" s="5"/>
      <c r="TCJ1333" s="5"/>
      <c r="TCK1333" s="5"/>
      <c r="TCL1333" s="5"/>
      <c r="TCM1333" s="5"/>
      <c r="TCN1333" s="5"/>
      <c r="TCO1333" s="5"/>
      <c r="TCP1333" s="5"/>
      <c r="TCQ1333" s="5"/>
      <c r="TCR1333" s="5"/>
      <c r="TCS1333" s="5"/>
      <c r="TCT1333" s="5"/>
      <c r="TCU1333" s="5"/>
      <c r="TCV1333" s="5"/>
      <c r="TCW1333" s="5"/>
      <c r="TCX1333" s="5"/>
      <c r="TCY1333" s="5"/>
      <c r="TCZ1333" s="5"/>
      <c r="TDA1333" s="5"/>
      <c r="TDB1333" s="5"/>
      <c r="TDC1333" s="5"/>
      <c r="TDD1333" s="5"/>
      <c r="TDE1333" s="5"/>
      <c r="TDF1333" s="5"/>
      <c r="TDG1333" s="5"/>
      <c r="TDH1333" s="5"/>
      <c r="TDI1333" s="5"/>
      <c r="TDJ1333" s="5"/>
      <c r="TDK1333" s="5"/>
      <c r="TDL1333" s="5"/>
      <c r="TDM1333" s="5"/>
      <c r="TDN1333" s="5"/>
      <c r="TDO1333" s="5"/>
      <c r="TDP1333" s="5"/>
      <c r="TDQ1333" s="5"/>
      <c r="TDR1333" s="5"/>
      <c r="TDS1333" s="5"/>
      <c r="TDT1333" s="5"/>
      <c r="TDU1333" s="5"/>
      <c r="TDV1333" s="5"/>
      <c r="TDW1333" s="5"/>
      <c r="TDX1333" s="5"/>
      <c r="TDY1333" s="5"/>
      <c r="TDZ1333" s="5"/>
      <c r="TEA1333" s="5"/>
      <c r="TEB1333" s="5"/>
      <c r="TEC1333" s="5"/>
      <c r="TED1333" s="5"/>
      <c r="TEE1333" s="5"/>
      <c r="TEF1333" s="5"/>
      <c r="TEG1333" s="5"/>
      <c r="TEH1333" s="5"/>
      <c r="TEI1333" s="5"/>
      <c r="TEJ1333" s="5"/>
      <c r="TEK1333" s="5"/>
      <c r="TEL1333" s="5"/>
      <c r="TEM1333" s="5"/>
      <c r="TEN1333" s="5"/>
      <c r="TEO1333" s="5"/>
      <c r="TEP1333" s="5"/>
      <c r="TEQ1333" s="5"/>
      <c r="TER1333" s="5"/>
      <c r="TES1333" s="5"/>
      <c r="TET1333" s="5"/>
      <c r="TEU1333" s="5"/>
      <c r="TEV1333" s="5"/>
      <c r="TEW1333" s="5"/>
      <c r="TEX1333" s="5"/>
      <c r="TEY1333" s="5"/>
      <c r="TEZ1333" s="5"/>
      <c r="TFA1333" s="5"/>
      <c r="TFB1333" s="5"/>
      <c r="TFC1333" s="5"/>
      <c r="TFD1333" s="5"/>
      <c r="TFE1333" s="5"/>
      <c r="TFF1333" s="5"/>
      <c r="TFG1333" s="5"/>
      <c r="TFH1333" s="5"/>
      <c r="TFI1333" s="5"/>
      <c r="TFJ1333" s="5"/>
      <c r="TFK1333" s="5"/>
      <c r="TFL1333" s="5"/>
      <c r="TFM1333" s="5"/>
      <c r="TFN1333" s="5"/>
      <c r="TFO1333" s="5"/>
      <c r="TFP1333" s="5"/>
      <c r="TFQ1333" s="5"/>
      <c r="TFR1333" s="5"/>
      <c r="TFS1333" s="5"/>
      <c r="TFT1333" s="5"/>
      <c r="TFU1333" s="5"/>
      <c r="TFV1333" s="5"/>
      <c r="TFW1333" s="5"/>
      <c r="TFX1333" s="5"/>
      <c r="TFY1333" s="5"/>
      <c r="TFZ1333" s="5"/>
      <c r="TGA1333" s="5"/>
      <c r="TGB1333" s="5"/>
      <c r="TGC1333" s="5"/>
      <c r="TGD1333" s="5"/>
      <c r="TGE1333" s="5"/>
      <c r="TGF1333" s="5"/>
      <c r="TGG1333" s="5"/>
      <c r="TGH1333" s="5"/>
      <c r="TGI1333" s="5"/>
      <c r="TGJ1333" s="5"/>
      <c r="TGK1333" s="5"/>
      <c r="TGL1333" s="5"/>
      <c r="TGM1333" s="5"/>
      <c r="TGN1333" s="5"/>
      <c r="TGO1333" s="5"/>
      <c r="TGP1333" s="5"/>
      <c r="TGQ1333" s="5"/>
      <c r="TGR1333" s="5"/>
      <c r="TGS1333" s="5"/>
      <c r="TGT1333" s="5"/>
      <c r="TGU1333" s="5"/>
      <c r="TGV1333" s="5"/>
      <c r="TGW1333" s="5"/>
      <c r="TGX1333" s="5"/>
      <c r="TGY1333" s="5"/>
      <c r="TGZ1333" s="5"/>
      <c r="THA1333" s="5"/>
      <c r="THB1333" s="5"/>
      <c r="THC1333" s="5"/>
      <c r="THD1333" s="5"/>
      <c r="THE1333" s="5"/>
      <c r="THF1333" s="5"/>
      <c r="THG1333" s="5"/>
      <c r="THH1333" s="5"/>
      <c r="THI1333" s="5"/>
      <c r="THJ1333" s="5"/>
      <c r="THK1333" s="5"/>
      <c r="THL1333" s="5"/>
      <c r="THM1333" s="5"/>
      <c r="THN1333" s="5"/>
      <c r="THO1333" s="5"/>
      <c r="THP1333" s="5"/>
      <c r="THQ1333" s="5"/>
      <c r="THR1333" s="5"/>
      <c r="THS1333" s="5"/>
      <c r="THT1333" s="5"/>
      <c r="THU1333" s="5"/>
      <c r="THV1333" s="5"/>
      <c r="THW1333" s="5"/>
      <c r="THX1333" s="5"/>
      <c r="THY1333" s="5"/>
      <c r="THZ1333" s="5"/>
      <c r="TIA1333" s="5"/>
      <c r="TIB1333" s="5"/>
      <c r="TIC1333" s="5"/>
      <c r="TID1333" s="5"/>
      <c r="TIE1333" s="5"/>
      <c r="TIF1333" s="5"/>
      <c r="TIG1333" s="5"/>
      <c r="TIH1333" s="5"/>
      <c r="TII1333" s="5"/>
      <c r="TIJ1333" s="5"/>
      <c r="TIK1333" s="5"/>
      <c r="TIL1333" s="5"/>
      <c r="TIM1333" s="5"/>
      <c r="TIN1333" s="5"/>
      <c r="TIO1333" s="5"/>
      <c r="TIP1333" s="5"/>
      <c r="TIQ1333" s="5"/>
      <c r="TIR1333" s="5"/>
      <c r="TIS1333" s="5"/>
      <c r="TIT1333" s="5"/>
      <c r="TIU1333" s="5"/>
      <c r="TIV1333" s="5"/>
      <c r="TIW1333" s="5"/>
      <c r="TIX1333" s="5"/>
      <c r="TIY1333" s="5"/>
      <c r="TIZ1333" s="5"/>
      <c r="TJA1333" s="5"/>
      <c r="TJB1333" s="5"/>
      <c r="TJC1333" s="5"/>
      <c r="TJD1333" s="5"/>
      <c r="TJE1333" s="5"/>
      <c r="TJF1333" s="5"/>
      <c r="TJG1333" s="5"/>
      <c r="TJH1333" s="5"/>
      <c r="TJI1333" s="5"/>
      <c r="TJJ1333" s="5"/>
      <c r="TJK1333" s="5"/>
      <c r="TJL1333" s="5"/>
      <c r="TJM1333" s="5"/>
      <c r="TJN1333" s="5"/>
      <c r="TJO1333" s="5"/>
      <c r="TJP1333" s="5"/>
      <c r="TJQ1333" s="5"/>
      <c r="TJR1333" s="5"/>
      <c r="TJS1333" s="5"/>
      <c r="TJT1333" s="5"/>
      <c r="TJU1333" s="5"/>
      <c r="TJV1333" s="5"/>
      <c r="TJW1333" s="5"/>
      <c r="TJX1333" s="5"/>
      <c r="TJY1333" s="5"/>
      <c r="TJZ1333" s="5"/>
      <c r="TKA1333" s="5"/>
      <c r="TKB1333" s="5"/>
      <c r="TKC1333" s="5"/>
      <c r="TKD1333" s="5"/>
      <c r="TKE1333" s="5"/>
      <c r="TKF1333" s="5"/>
      <c r="TKG1333" s="5"/>
      <c r="TKH1333" s="5"/>
      <c r="TKI1333" s="5"/>
      <c r="TKJ1333" s="5"/>
      <c r="TKK1333" s="5"/>
      <c r="TKL1333" s="5"/>
      <c r="TKM1333" s="5"/>
      <c r="TKN1333" s="5"/>
      <c r="TKO1333" s="5"/>
      <c r="TKP1333" s="5"/>
      <c r="TKQ1333" s="5"/>
      <c r="TKR1333" s="5"/>
      <c r="TKS1333" s="5"/>
      <c r="TKT1333" s="5"/>
      <c r="TKU1333" s="5"/>
      <c r="TKV1333" s="5"/>
      <c r="TKW1333" s="5"/>
      <c r="TKX1333" s="5"/>
      <c r="TKY1333" s="5"/>
      <c r="TKZ1333" s="5"/>
      <c r="TLA1333" s="5"/>
      <c r="TLB1333" s="5"/>
      <c r="TLC1333" s="5"/>
      <c r="TLD1333" s="5"/>
      <c r="TLE1333" s="5"/>
      <c r="TLF1333" s="5"/>
      <c r="TLG1333" s="5"/>
      <c r="TLH1333" s="5"/>
      <c r="TLI1333" s="5"/>
      <c r="TLJ1333" s="5"/>
      <c r="TLK1333" s="5"/>
      <c r="TLL1333" s="5"/>
      <c r="TLM1333" s="5"/>
      <c r="TLN1333" s="5"/>
      <c r="TLO1333" s="5"/>
      <c r="TLP1333" s="5"/>
      <c r="TLQ1333" s="5"/>
      <c r="TLR1333" s="5"/>
      <c r="TLS1333" s="5"/>
      <c r="TLT1333" s="5"/>
      <c r="TLU1333" s="5"/>
      <c r="TLV1333" s="5"/>
      <c r="TLW1333" s="5"/>
      <c r="TLX1333" s="5"/>
      <c r="TLY1333" s="5"/>
      <c r="TLZ1333" s="5"/>
      <c r="TMA1333" s="5"/>
      <c r="TMB1333" s="5"/>
      <c r="TMC1333" s="5"/>
      <c r="TMD1333" s="5"/>
      <c r="TME1333" s="5"/>
      <c r="TMF1333" s="5"/>
      <c r="TMG1333" s="5"/>
      <c r="TMH1333" s="5"/>
      <c r="TMI1333" s="5"/>
      <c r="TMJ1333" s="5"/>
      <c r="TMK1333" s="5"/>
      <c r="TML1333" s="5"/>
      <c r="TMM1333" s="5"/>
      <c r="TMN1333" s="5"/>
      <c r="TMO1333" s="5"/>
      <c r="TMP1333" s="5"/>
      <c r="TMQ1333" s="5"/>
      <c r="TMR1333" s="5"/>
      <c r="TMS1333" s="5"/>
      <c r="TMT1333" s="5"/>
      <c r="TMU1333" s="5"/>
      <c r="TMV1333" s="5"/>
      <c r="TMW1333" s="5"/>
      <c r="TMX1333" s="5"/>
      <c r="TMY1333" s="5"/>
      <c r="TMZ1333" s="5"/>
      <c r="TNA1333" s="5"/>
      <c r="TNB1333" s="5"/>
      <c r="TNC1333" s="5"/>
      <c r="TND1333" s="5"/>
      <c r="TNE1333" s="5"/>
      <c r="TNF1333" s="5"/>
      <c r="TNG1333" s="5"/>
      <c r="TNH1333" s="5"/>
      <c r="TNI1333" s="5"/>
      <c r="TNJ1333" s="5"/>
      <c r="TNK1333" s="5"/>
      <c r="TNL1333" s="5"/>
      <c r="TNM1333" s="5"/>
      <c r="TNN1333" s="5"/>
      <c r="TNO1333" s="5"/>
      <c r="TNP1333" s="5"/>
      <c r="TNQ1333" s="5"/>
      <c r="TNR1333" s="5"/>
      <c r="TNS1333" s="5"/>
      <c r="TNT1333" s="5"/>
      <c r="TNU1333" s="5"/>
      <c r="TNV1333" s="5"/>
      <c r="TNW1333" s="5"/>
      <c r="TNX1333" s="5"/>
      <c r="TNY1333" s="5"/>
      <c r="TNZ1333" s="5"/>
      <c r="TOA1333" s="5"/>
      <c r="TOB1333" s="5"/>
      <c r="TOC1333" s="5"/>
      <c r="TOD1333" s="5"/>
      <c r="TOE1333" s="5"/>
      <c r="TOF1333" s="5"/>
      <c r="TOG1333" s="5"/>
      <c r="TOH1333" s="5"/>
      <c r="TOI1333" s="5"/>
      <c r="TOJ1333" s="5"/>
      <c r="TOK1333" s="5"/>
      <c r="TOL1333" s="5"/>
      <c r="TOM1333" s="5"/>
      <c r="TON1333" s="5"/>
      <c r="TOO1333" s="5"/>
      <c r="TOP1333" s="5"/>
      <c r="TOQ1333" s="5"/>
      <c r="TOR1333" s="5"/>
      <c r="TOS1333" s="5"/>
      <c r="TOT1333" s="5"/>
      <c r="TOU1333" s="5"/>
      <c r="TOV1333" s="5"/>
      <c r="TOW1333" s="5"/>
      <c r="TOX1333" s="5"/>
      <c r="TOY1333" s="5"/>
      <c r="TOZ1333" s="5"/>
      <c r="TPA1333" s="5"/>
      <c r="TPB1333" s="5"/>
      <c r="TPC1333" s="5"/>
      <c r="TPD1333" s="5"/>
      <c r="TPE1333" s="5"/>
      <c r="TPF1333" s="5"/>
      <c r="TPG1333" s="5"/>
      <c r="TPH1333" s="5"/>
      <c r="TPI1333" s="5"/>
      <c r="TPJ1333" s="5"/>
      <c r="TPK1333" s="5"/>
      <c r="TPL1333" s="5"/>
      <c r="TPM1333" s="5"/>
      <c r="TPN1333" s="5"/>
      <c r="TPO1333" s="5"/>
      <c r="TPP1333" s="5"/>
      <c r="TPQ1333" s="5"/>
      <c r="TPR1333" s="5"/>
      <c r="TPS1333" s="5"/>
      <c r="TPT1333" s="5"/>
      <c r="TPU1333" s="5"/>
      <c r="TPV1333" s="5"/>
      <c r="TPW1333" s="5"/>
      <c r="TPX1333" s="5"/>
      <c r="TPY1333" s="5"/>
      <c r="TPZ1333" s="5"/>
      <c r="TQA1333" s="5"/>
      <c r="TQB1333" s="5"/>
      <c r="TQC1333" s="5"/>
      <c r="TQD1333" s="5"/>
      <c r="TQE1333" s="5"/>
      <c r="TQF1333" s="5"/>
      <c r="TQG1333" s="5"/>
      <c r="TQH1333" s="5"/>
      <c r="TQI1333" s="5"/>
      <c r="TQJ1333" s="5"/>
      <c r="TQK1333" s="5"/>
      <c r="TQL1333" s="5"/>
      <c r="TQM1333" s="5"/>
      <c r="TQN1333" s="5"/>
      <c r="TQO1333" s="5"/>
      <c r="TQP1333" s="5"/>
      <c r="TQQ1333" s="5"/>
      <c r="TQR1333" s="5"/>
      <c r="TQS1333" s="5"/>
      <c r="TQT1333" s="5"/>
      <c r="TQU1333" s="5"/>
      <c r="TQV1333" s="5"/>
      <c r="TQW1333" s="5"/>
      <c r="TQX1333" s="5"/>
      <c r="TQY1333" s="5"/>
      <c r="TQZ1333" s="5"/>
      <c r="TRA1333" s="5"/>
      <c r="TRB1333" s="5"/>
      <c r="TRC1333" s="5"/>
      <c r="TRD1333" s="5"/>
      <c r="TRE1333" s="5"/>
      <c r="TRF1333" s="5"/>
      <c r="TRG1333" s="5"/>
      <c r="TRH1333" s="5"/>
      <c r="TRI1333" s="5"/>
      <c r="TRJ1333" s="5"/>
      <c r="TRK1333" s="5"/>
      <c r="TRL1333" s="5"/>
      <c r="TRM1333" s="5"/>
      <c r="TRN1333" s="5"/>
      <c r="TRO1333" s="5"/>
      <c r="TRP1333" s="5"/>
      <c r="TRQ1333" s="5"/>
      <c r="TRR1333" s="5"/>
      <c r="TRS1333" s="5"/>
      <c r="TRT1333" s="5"/>
      <c r="TRU1333" s="5"/>
      <c r="TRV1333" s="5"/>
      <c r="TRW1333" s="5"/>
      <c r="TRX1333" s="5"/>
      <c r="TRY1333" s="5"/>
      <c r="TRZ1333" s="5"/>
      <c r="TSA1333" s="5"/>
      <c r="TSB1333" s="5"/>
      <c r="TSC1333" s="5"/>
      <c r="TSD1333" s="5"/>
      <c r="TSE1333" s="5"/>
      <c r="TSF1333" s="5"/>
      <c r="TSG1333" s="5"/>
      <c r="TSH1333" s="5"/>
      <c r="TSI1333" s="5"/>
      <c r="TSJ1333" s="5"/>
      <c r="TSK1333" s="5"/>
      <c r="TSL1333" s="5"/>
      <c r="TSM1333" s="5"/>
      <c r="TSN1333" s="5"/>
      <c r="TSO1333" s="5"/>
      <c r="TSP1333" s="5"/>
      <c r="TSQ1333" s="5"/>
      <c r="TSR1333" s="5"/>
      <c r="TSS1333" s="5"/>
      <c r="TST1333" s="5"/>
      <c r="TSU1333" s="5"/>
      <c r="TSV1333" s="5"/>
      <c r="TSW1333" s="5"/>
      <c r="TSX1333" s="5"/>
      <c r="TSY1333" s="5"/>
      <c r="TSZ1333" s="5"/>
      <c r="TTA1333" s="5"/>
      <c r="TTB1333" s="5"/>
      <c r="TTC1333" s="5"/>
      <c r="TTD1333" s="5"/>
      <c r="TTE1333" s="5"/>
      <c r="TTF1333" s="5"/>
      <c r="TTG1333" s="5"/>
      <c r="TTH1333" s="5"/>
      <c r="TTI1333" s="5"/>
      <c r="TTJ1333" s="5"/>
      <c r="TTK1333" s="5"/>
      <c r="TTL1333" s="5"/>
      <c r="TTM1333" s="5"/>
      <c r="TTN1333" s="5"/>
      <c r="TTO1333" s="5"/>
      <c r="TTP1333" s="5"/>
      <c r="TTQ1333" s="5"/>
      <c r="TTR1333" s="5"/>
      <c r="TTS1333" s="5"/>
      <c r="TTT1333" s="5"/>
      <c r="TTU1333" s="5"/>
      <c r="TTV1333" s="5"/>
      <c r="TTW1333" s="5"/>
      <c r="TTX1333" s="5"/>
      <c r="TTY1333" s="5"/>
      <c r="TTZ1333" s="5"/>
      <c r="TUA1333" s="5"/>
      <c r="TUB1333" s="5"/>
      <c r="TUC1333" s="5"/>
      <c r="TUD1333" s="5"/>
      <c r="TUE1333" s="5"/>
      <c r="TUF1333" s="5"/>
      <c r="TUG1333" s="5"/>
      <c r="TUH1333" s="5"/>
      <c r="TUI1333" s="5"/>
      <c r="TUJ1333" s="5"/>
      <c r="TUK1333" s="5"/>
      <c r="TUL1333" s="5"/>
      <c r="TUM1333" s="5"/>
      <c r="TUN1333" s="5"/>
      <c r="TUO1333" s="5"/>
      <c r="TUP1333" s="5"/>
      <c r="TUQ1333" s="5"/>
      <c r="TUR1333" s="5"/>
      <c r="TUS1333" s="5"/>
      <c r="TUT1333" s="5"/>
      <c r="TUU1333" s="5"/>
      <c r="TUV1333" s="5"/>
      <c r="TUW1333" s="5"/>
      <c r="TUX1333" s="5"/>
      <c r="TUY1333" s="5"/>
      <c r="TUZ1333" s="5"/>
      <c r="TVA1333" s="5"/>
      <c r="TVB1333" s="5"/>
      <c r="TVC1333" s="5"/>
      <c r="TVD1333" s="5"/>
      <c r="TVE1333" s="5"/>
      <c r="TVF1333" s="5"/>
      <c r="TVG1333" s="5"/>
      <c r="TVH1333" s="5"/>
      <c r="TVI1333" s="5"/>
      <c r="TVJ1333" s="5"/>
      <c r="TVK1333" s="5"/>
      <c r="TVL1333" s="5"/>
      <c r="TVM1333" s="5"/>
      <c r="TVN1333" s="5"/>
      <c r="TVO1333" s="5"/>
      <c r="TVP1333" s="5"/>
      <c r="TVQ1333" s="5"/>
      <c r="TVR1333" s="5"/>
      <c r="TVS1333" s="5"/>
      <c r="TVT1333" s="5"/>
      <c r="TVU1333" s="5"/>
      <c r="TVV1333" s="5"/>
      <c r="TVW1333" s="5"/>
      <c r="TVX1333" s="5"/>
      <c r="TVY1333" s="5"/>
      <c r="TVZ1333" s="5"/>
      <c r="TWA1333" s="5"/>
      <c r="TWB1333" s="5"/>
      <c r="TWC1333" s="5"/>
      <c r="TWD1333" s="5"/>
      <c r="TWE1333" s="5"/>
      <c r="TWF1333" s="5"/>
      <c r="TWG1333" s="5"/>
      <c r="TWH1333" s="5"/>
      <c r="TWI1333" s="5"/>
      <c r="TWJ1333" s="5"/>
      <c r="TWK1333" s="5"/>
      <c r="TWL1333" s="5"/>
      <c r="TWM1333" s="5"/>
      <c r="TWN1333" s="5"/>
      <c r="TWO1333" s="5"/>
      <c r="TWP1333" s="5"/>
      <c r="TWQ1333" s="5"/>
      <c r="TWR1333" s="5"/>
      <c r="TWS1333" s="5"/>
      <c r="TWT1333" s="5"/>
      <c r="TWU1333" s="5"/>
      <c r="TWV1333" s="5"/>
      <c r="TWW1333" s="5"/>
      <c r="TWX1333" s="5"/>
      <c r="TWY1333" s="5"/>
      <c r="TWZ1333" s="5"/>
      <c r="TXA1333" s="5"/>
      <c r="TXB1333" s="5"/>
      <c r="TXC1333" s="5"/>
      <c r="TXD1333" s="5"/>
      <c r="TXE1333" s="5"/>
      <c r="TXF1333" s="5"/>
      <c r="TXG1333" s="5"/>
      <c r="TXH1333" s="5"/>
      <c r="TXI1333" s="5"/>
      <c r="TXJ1333" s="5"/>
      <c r="TXK1333" s="5"/>
      <c r="TXL1333" s="5"/>
      <c r="TXM1333" s="5"/>
      <c r="TXN1333" s="5"/>
      <c r="TXO1333" s="5"/>
      <c r="TXP1333" s="5"/>
      <c r="TXQ1333" s="5"/>
      <c r="TXR1333" s="5"/>
      <c r="TXS1333" s="5"/>
      <c r="TXT1333" s="5"/>
      <c r="TXU1333" s="5"/>
      <c r="TXV1333" s="5"/>
      <c r="TXW1333" s="5"/>
      <c r="TXX1333" s="5"/>
      <c r="TXY1333" s="5"/>
      <c r="TXZ1333" s="5"/>
      <c r="TYA1333" s="5"/>
      <c r="TYB1333" s="5"/>
      <c r="TYC1333" s="5"/>
      <c r="TYD1333" s="5"/>
      <c r="TYE1333" s="5"/>
      <c r="TYF1333" s="5"/>
      <c r="TYG1333" s="5"/>
      <c r="TYH1333" s="5"/>
      <c r="TYI1333" s="5"/>
      <c r="TYJ1333" s="5"/>
      <c r="TYK1333" s="5"/>
      <c r="TYL1333" s="5"/>
      <c r="TYM1333" s="5"/>
      <c r="TYN1333" s="5"/>
      <c r="TYO1333" s="5"/>
      <c r="TYP1333" s="5"/>
      <c r="TYQ1333" s="5"/>
      <c r="TYR1333" s="5"/>
      <c r="TYS1333" s="5"/>
      <c r="TYT1333" s="5"/>
      <c r="TYU1333" s="5"/>
      <c r="TYV1333" s="5"/>
      <c r="TYW1333" s="5"/>
      <c r="TYX1333" s="5"/>
      <c r="TYY1333" s="5"/>
      <c r="TYZ1333" s="5"/>
      <c r="TZA1333" s="5"/>
      <c r="TZB1333" s="5"/>
      <c r="TZC1333" s="5"/>
      <c r="TZD1333" s="5"/>
      <c r="TZE1333" s="5"/>
      <c r="TZF1333" s="5"/>
      <c r="TZG1333" s="5"/>
      <c r="TZH1333" s="5"/>
      <c r="TZI1333" s="5"/>
      <c r="TZJ1333" s="5"/>
      <c r="TZK1333" s="5"/>
      <c r="TZL1333" s="5"/>
      <c r="TZM1333" s="5"/>
      <c r="TZN1333" s="5"/>
      <c r="TZO1333" s="5"/>
      <c r="TZP1333" s="5"/>
      <c r="TZQ1333" s="5"/>
      <c r="TZR1333" s="5"/>
      <c r="TZS1333" s="5"/>
      <c r="TZT1333" s="5"/>
      <c r="TZU1333" s="5"/>
      <c r="TZV1333" s="5"/>
      <c r="TZW1333" s="5"/>
      <c r="TZX1333" s="5"/>
      <c r="TZY1333" s="5"/>
      <c r="TZZ1333" s="5"/>
      <c r="UAA1333" s="5"/>
      <c r="UAB1333" s="5"/>
      <c r="UAC1333" s="5"/>
      <c r="UAD1333" s="5"/>
      <c r="UAE1333" s="5"/>
      <c r="UAF1333" s="5"/>
      <c r="UAG1333" s="5"/>
      <c r="UAH1333" s="5"/>
      <c r="UAI1333" s="5"/>
      <c r="UAJ1333" s="5"/>
      <c r="UAK1333" s="5"/>
      <c r="UAL1333" s="5"/>
      <c r="UAM1333" s="5"/>
      <c r="UAN1333" s="5"/>
      <c r="UAO1333" s="5"/>
      <c r="UAP1333" s="5"/>
      <c r="UAQ1333" s="5"/>
      <c r="UAR1333" s="5"/>
      <c r="UAS1333" s="5"/>
      <c r="UAT1333" s="5"/>
      <c r="UAU1333" s="5"/>
      <c r="UAV1333" s="5"/>
      <c r="UAW1333" s="5"/>
      <c r="UAX1333" s="5"/>
      <c r="UAY1333" s="5"/>
      <c r="UAZ1333" s="5"/>
      <c r="UBA1333" s="5"/>
      <c r="UBB1333" s="5"/>
      <c r="UBC1333" s="5"/>
      <c r="UBD1333" s="5"/>
      <c r="UBE1333" s="5"/>
      <c r="UBF1333" s="5"/>
      <c r="UBG1333" s="5"/>
      <c r="UBH1333" s="5"/>
      <c r="UBI1333" s="5"/>
      <c r="UBJ1333" s="5"/>
      <c r="UBK1333" s="5"/>
      <c r="UBL1333" s="5"/>
      <c r="UBM1333" s="5"/>
      <c r="UBN1333" s="5"/>
      <c r="UBO1333" s="5"/>
      <c r="UBP1333" s="5"/>
      <c r="UBQ1333" s="5"/>
      <c r="UBR1333" s="5"/>
      <c r="UBS1333" s="5"/>
      <c r="UBT1333" s="5"/>
      <c r="UBU1333" s="5"/>
      <c r="UBV1333" s="5"/>
      <c r="UBW1333" s="5"/>
      <c r="UBX1333" s="5"/>
      <c r="UBY1333" s="5"/>
      <c r="UBZ1333" s="5"/>
      <c r="UCA1333" s="5"/>
      <c r="UCB1333" s="5"/>
      <c r="UCC1333" s="5"/>
      <c r="UCD1333" s="5"/>
      <c r="UCE1333" s="5"/>
      <c r="UCF1333" s="5"/>
      <c r="UCG1333" s="5"/>
      <c r="UCH1333" s="5"/>
      <c r="UCI1333" s="5"/>
      <c r="UCJ1333" s="5"/>
      <c r="UCK1333" s="5"/>
      <c r="UCL1333" s="5"/>
      <c r="UCM1333" s="5"/>
      <c r="UCN1333" s="5"/>
      <c r="UCO1333" s="5"/>
      <c r="UCP1333" s="5"/>
      <c r="UCQ1333" s="5"/>
      <c r="UCR1333" s="5"/>
      <c r="UCS1333" s="5"/>
      <c r="UCT1333" s="5"/>
      <c r="UCU1333" s="5"/>
      <c r="UCV1333" s="5"/>
      <c r="UCW1333" s="5"/>
      <c r="UCX1333" s="5"/>
      <c r="UCY1333" s="5"/>
      <c r="UCZ1333" s="5"/>
      <c r="UDA1333" s="5"/>
      <c r="UDB1333" s="5"/>
      <c r="UDC1333" s="5"/>
      <c r="UDD1333" s="5"/>
      <c r="UDE1333" s="5"/>
      <c r="UDF1333" s="5"/>
      <c r="UDG1333" s="5"/>
      <c r="UDH1333" s="5"/>
      <c r="UDI1333" s="5"/>
      <c r="UDJ1333" s="5"/>
      <c r="UDK1333" s="5"/>
      <c r="UDL1333" s="5"/>
      <c r="UDM1333" s="5"/>
      <c r="UDN1333" s="5"/>
      <c r="UDO1333" s="5"/>
      <c r="UDP1333" s="5"/>
      <c r="UDQ1333" s="5"/>
      <c r="UDR1333" s="5"/>
      <c r="UDS1333" s="5"/>
      <c r="UDT1333" s="5"/>
      <c r="UDU1333" s="5"/>
      <c r="UDV1333" s="5"/>
      <c r="UDW1333" s="5"/>
      <c r="UDX1333" s="5"/>
      <c r="UDY1333" s="5"/>
      <c r="UDZ1333" s="5"/>
      <c r="UEA1333" s="5"/>
      <c r="UEB1333" s="5"/>
      <c r="UEC1333" s="5"/>
      <c r="UED1333" s="5"/>
      <c r="UEE1333" s="5"/>
      <c r="UEF1333" s="5"/>
      <c r="UEG1333" s="5"/>
      <c r="UEH1333" s="5"/>
      <c r="UEI1333" s="5"/>
      <c r="UEJ1333" s="5"/>
      <c r="UEK1333" s="5"/>
      <c r="UEL1333" s="5"/>
      <c r="UEM1333" s="5"/>
      <c r="UEN1333" s="5"/>
      <c r="UEO1333" s="5"/>
      <c r="UEP1333" s="5"/>
      <c r="UEQ1333" s="5"/>
      <c r="UER1333" s="5"/>
      <c r="UES1333" s="5"/>
      <c r="UET1333" s="5"/>
      <c r="UEU1333" s="5"/>
      <c r="UEV1333" s="5"/>
      <c r="UEW1333" s="5"/>
      <c r="UEX1333" s="5"/>
      <c r="UEY1333" s="5"/>
      <c r="UEZ1333" s="5"/>
      <c r="UFA1333" s="5"/>
      <c r="UFB1333" s="5"/>
      <c r="UFC1333" s="5"/>
      <c r="UFD1333" s="5"/>
      <c r="UFE1333" s="5"/>
      <c r="UFF1333" s="5"/>
      <c r="UFG1333" s="5"/>
      <c r="UFH1333" s="5"/>
      <c r="UFI1333" s="5"/>
      <c r="UFJ1333" s="5"/>
      <c r="UFK1333" s="5"/>
      <c r="UFL1333" s="5"/>
      <c r="UFM1333" s="5"/>
      <c r="UFN1333" s="5"/>
      <c r="UFO1333" s="5"/>
      <c r="UFP1333" s="5"/>
      <c r="UFQ1333" s="5"/>
      <c r="UFR1333" s="5"/>
      <c r="UFS1333" s="5"/>
      <c r="UFT1333" s="5"/>
      <c r="UFU1333" s="5"/>
      <c r="UFV1333" s="5"/>
      <c r="UFW1333" s="5"/>
      <c r="UFX1333" s="5"/>
      <c r="UFY1333" s="5"/>
      <c r="UFZ1333" s="5"/>
      <c r="UGA1333" s="5"/>
      <c r="UGB1333" s="5"/>
      <c r="UGC1333" s="5"/>
      <c r="UGD1333" s="5"/>
      <c r="UGE1333" s="5"/>
      <c r="UGF1333" s="5"/>
      <c r="UGG1333" s="5"/>
      <c r="UGH1333" s="5"/>
      <c r="UGI1333" s="5"/>
      <c r="UGJ1333" s="5"/>
      <c r="UGK1333" s="5"/>
      <c r="UGL1333" s="5"/>
      <c r="UGM1333" s="5"/>
      <c r="UGN1333" s="5"/>
      <c r="UGO1333" s="5"/>
      <c r="UGP1333" s="5"/>
      <c r="UGQ1333" s="5"/>
      <c r="UGR1333" s="5"/>
      <c r="UGS1333" s="5"/>
      <c r="UGT1333" s="5"/>
      <c r="UGU1333" s="5"/>
      <c r="UGV1333" s="5"/>
      <c r="UGW1333" s="5"/>
      <c r="UGX1333" s="5"/>
      <c r="UGY1333" s="5"/>
      <c r="UGZ1333" s="5"/>
      <c r="UHA1333" s="5"/>
      <c r="UHB1333" s="5"/>
      <c r="UHC1333" s="5"/>
      <c r="UHD1333" s="5"/>
      <c r="UHE1333" s="5"/>
      <c r="UHF1333" s="5"/>
      <c r="UHG1333" s="5"/>
      <c r="UHH1333" s="5"/>
      <c r="UHI1333" s="5"/>
      <c r="UHJ1333" s="5"/>
      <c r="UHK1333" s="5"/>
      <c r="UHL1333" s="5"/>
      <c r="UHM1333" s="5"/>
      <c r="UHN1333" s="5"/>
      <c r="UHO1333" s="5"/>
      <c r="UHP1333" s="5"/>
      <c r="UHQ1333" s="5"/>
      <c r="UHR1333" s="5"/>
      <c r="UHS1333" s="5"/>
      <c r="UHT1333" s="5"/>
      <c r="UHU1333" s="5"/>
      <c r="UHV1333" s="5"/>
      <c r="UHW1333" s="5"/>
      <c r="UHX1333" s="5"/>
      <c r="UHY1333" s="5"/>
      <c r="UHZ1333" s="5"/>
      <c r="UIA1333" s="5"/>
      <c r="UIB1333" s="5"/>
      <c r="UIC1333" s="5"/>
      <c r="UID1333" s="5"/>
      <c r="UIE1333" s="5"/>
      <c r="UIF1333" s="5"/>
      <c r="UIG1333" s="5"/>
      <c r="UIH1333" s="5"/>
      <c r="UII1333" s="5"/>
      <c r="UIJ1333" s="5"/>
      <c r="UIK1333" s="5"/>
      <c r="UIL1333" s="5"/>
      <c r="UIM1333" s="5"/>
      <c r="UIN1333" s="5"/>
      <c r="UIO1333" s="5"/>
      <c r="UIP1333" s="5"/>
      <c r="UIQ1333" s="5"/>
      <c r="UIR1333" s="5"/>
      <c r="UIS1333" s="5"/>
      <c r="UIT1333" s="5"/>
      <c r="UIU1333" s="5"/>
      <c r="UIV1333" s="5"/>
      <c r="UIW1333" s="5"/>
      <c r="UIX1333" s="5"/>
      <c r="UIY1333" s="5"/>
      <c r="UIZ1333" s="5"/>
      <c r="UJA1333" s="5"/>
      <c r="UJB1333" s="5"/>
      <c r="UJC1333" s="5"/>
      <c r="UJD1333" s="5"/>
      <c r="UJE1333" s="5"/>
      <c r="UJF1333" s="5"/>
      <c r="UJG1333" s="5"/>
      <c r="UJH1333" s="5"/>
      <c r="UJI1333" s="5"/>
      <c r="UJJ1333" s="5"/>
      <c r="UJK1333" s="5"/>
      <c r="UJL1333" s="5"/>
      <c r="UJM1333" s="5"/>
      <c r="UJN1333" s="5"/>
      <c r="UJO1333" s="5"/>
      <c r="UJP1333" s="5"/>
      <c r="UJQ1333" s="5"/>
      <c r="UJR1333" s="5"/>
      <c r="UJS1333" s="5"/>
      <c r="UJT1333" s="5"/>
      <c r="UJU1333" s="5"/>
      <c r="UJV1333" s="5"/>
      <c r="UJW1333" s="5"/>
      <c r="UJX1333" s="5"/>
      <c r="UJY1333" s="5"/>
      <c r="UJZ1333" s="5"/>
      <c r="UKA1333" s="5"/>
      <c r="UKB1333" s="5"/>
      <c r="UKC1333" s="5"/>
      <c r="UKD1333" s="5"/>
      <c r="UKE1333" s="5"/>
      <c r="UKF1333" s="5"/>
      <c r="UKG1333" s="5"/>
      <c r="UKH1333" s="5"/>
      <c r="UKI1333" s="5"/>
      <c r="UKJ1333" s="5"/>
      <c r="UKK1333" s="5"/>
      <c r="UKL1333" s="5"/>
      <c r="UKM1333" s="5"/>
      <c r="UKN1333" s="5"/>
      <c r="UKO1333" s="5"/>
      <c r="UKP1333" s="5"/>
      <c r="UKQ1333" s="5"/>
      <c r="UKR1333" s="5"/>
      <c r="UKS1333" s="5"/>
      <c r="UKT1333" s="5"/>
      <c r="UKU1333" s="5"/>
      <c r="UKV1333" s="5"/>
      <c r="UKW1333" s="5"/>
      <c r="UKX1333" s="5"/>
      <c r="UKY1333" s="5"/>
      <c r="UKZ1333" s="5"/>
      <c r="ULA1333" s="5"/>
      <c r="ULB1333" s="5"/>
      <c r="ULC1333" s="5"/>
      <c r="ULD1333" s="5"/>
      <c r="ULE1333" s="5"/>
      <c r="ULF1333" s="5"/>
      <c r="ULG1333" s="5"/>
      <c r="ULH1333" s="5"/>
      <c r="ULI1333" s="5"/>
      <c r="ULJ1333" s="5"/>
      <c r="ULK1333" s="5"/>
      <c r="ULL1333" s="5"/>
      <c r="ULM1333" s="5"/>
      <c r="ULN1333" s="5"/>
      <c r="ULO1333" s="5"/>
      <c r="ULP1333" s="5"/>
      <c r="ULQ1333" s="5"/>
      <c r="ULR1333" s="5"/>
      <c r="ULS1333" s="5"/>
      <c r="ULT1333" s="5"/>
      <c r="ULU1333" s="5"/>
      <c r="ULV1333" s="5"/>
      <c r="ULW1333" s="5"/>
      <c r="ULX1333" s="5"/>
      <c r="ULY1333" s="5"/>
      <c r="ULZ1333" s="5"/>
      <c r="UMA1333" s="5"/>
      <c r="UMB1333" s="5"/>
      <c r="UMC1333" s="5"/>
      <c r="UMD1333" s="5"/>
      <c r="UME1333" s="5"/>
      <c r="UMF1333" s="5"/>
      <c r="UMG1333" s="5"/>
      <c r="UMH1333" s="5"/>
      <c r="UMI1333" s="5"/>
      <c r="UMJ1333" s="5"/>
      <c r="UMK1333" s="5"/>
      <c r="UML1333" s="5"/>
      <c r="UMM1333" s="5"/>
      <c r="UMN1333" s="5"/>
      <c r="UMO1333" s="5"/>
      <c r="UMP1333" s="5"/>
      <c r="UMQ1333" s="5"/>
      <c r="UMR1333" s="5"/>
      <c r="UMS1333" s="5"/>
      <c r="UMT1333" s="5"/>
      <c r="UMU1333" s="5"/>
      <c r="UMV1333" s="5"/>
      <c r="UMW1333" s="5"/>
      <c r="UMX1333" s="5"/>
      <c r="UMY1333" s="5"/>
      <c r="UMZ1333" s="5"/>
      <c r="UNA1333" s="5"/>
      <c r="UNB1333" s="5"/>
      <c r="UNC1333" s="5"/>
      <c r="UND1333" s="5"/>
      <c r="UNE1333" s="5"/>
      <c r="UNF1333" s="5"/>
      <c r="UNG1333" s="5"/>
      <c r="UNH1333" s="5"/>
      <c r="UNI1333" s="5"/>
      <c r="UNJ1333" s="5"/>
      <c r="UNK1333" s="5"/>
      <c r="UNL1333" s="5"/>
      <c r="UNM1333" s="5"/>
      <c r="UNN1333" s="5"/>
      <c r="UNO1333" s="5"/>
      <c r="UNP1333" s="5"/>
      <c r="UNQ1333" s="5"/>
      <c r="UNR1333" s="5"/>
      <c r="UNS1333" s="5"/>
      <c r="UNT1333" s="5"/>
      <c r="UNU1333" s="5"/>
      <c r="UNV1333" s="5"/>
      <c r="UNW1333" s="5"/>
      <c r="UNX1333" s="5"/>
      <c r="UNY1333" s="5"/>
      <c r="UNZ1333" s="5"/>
      <c r="UOA1333" s="5"/>
      <c r="UOB1333" s="5"/>
      <c r="UOC1333" s="5"/>
      <c r="UOD1333" s="5"/>
      <c r="UOE1333" s="5"/>
      <c r="UOF1333" s="5"/>
      <c r="UOG1333" s="5"/>
      <c r="UOH1333" s="5"/>
      <c r="UOI1333" s="5"/>
      <c r="UOJ1333" s="5"/>
      <c r="UOK1333" s="5"/>
      <c r="UOL1333" s="5"/>
      <c r="UOM1333" s="5"/>
      <c r="UON1333" s="5"/>
      <c r="UOO1333" s="5"/>
      <c r="UOP1333" s="5"/>
      <c r="UOQ1333" s="5"/>
      <c r="UOR1333" s="5"/>
      <c r="UOS1333" s="5"/>
      <c r="UOT1333" s="5"/>
      <c r="UOU1333" s="5"/>
      <c r="UOV1333" s="5"/>
      <c r="UOW1333" s="5"/>
      <c r="UOX1333" s="5"/>
      <c r="UOY1333" s="5"/>
      <c r="UOZ1333" s="5"/>
      <c r="UPA1333" s="5"/>
      <c r="UPB1333" s="5"/>
      <c r="UPC1333" s="5"/>
      <c r="UPD1333" s="5"/>
      <c r="UPE1333" s="5"/>
      <c r="UPF1333" s="5"/>
      <c r="UPG1333" s="5"/>
      <c r="UPH1333" s="5"/>
      <c r="UPI1333" s="5"/>
      <c r="UPJ1333" s="5"/>
      <c r="UPK1333" s="5"/>
      <c r="UPL1333" s="5"/>
      <c r="UPM1333" s="5"/>
      <c r="UPN1333" s="5"/>
      <c r="UPO1333" s="5"/>
      <c r="UPP1333" s="5"/>
      <c r="UPQ1333" s="5"/>
      <c r="UPR1333" s="5"/>
      <c r="UPS1333" s="5"/>
      <c r="UPT1333" s="5"/>
      <c r="UPU1333" s="5"/>
      <c r="UPV1333" s="5"/>
      <c r="UPW1333" s="5"/>
      <c r="UPX1333" s="5"/>
      <c r="UPY1333" s="5"/>
      <c r="UPZ1333" s="5"/>
      <c r="UQA1333" s="5"/>
      <c r="UQB1333" s="5"/>
      <c r="UQC1333" s="5"/>
      <c r="UQD1333" s="5"/>
      <c r="UQE1333" s="5"/>
      <c r="UQF1333" s="5"/>
      <c r="UQG1333" s="5"/>
      <c r="UQH1333" s="5"/>
      <c r="UQI1333" s="5"/>
      <c r="UQJ1333" s="5"/>
      <c r="UQK1333" s="5"/>
      <c r="UQL1333" s="5"/>
      <c r="UQM1333" s="5"/>
      <c r="UQN1333" s="5"/>
      <c r="UQO1333" s="5"/>
      <c r="UQP1333" s="5"/>
      <c r="UQQ1333" s="5"/>
      <c r="UQR1333" s="5"/>
      <c r="UQS1333" s="5"/>
      <c r="UQT1333" s="5"/>
      <c r="UQU1333" s="5"/>
      <c r="UQV1333" s="5"/>
      <c r="UQW1333" s="5"/>
      <c r="UQX1333" s="5"/>
      <c r="UQY1333" s="5"/>
      <c r="UQZ1333" s="5"/>
      <c r="URA1333" s="5"/>
      <c r="URB1333" s="5"/>
      <c r="URC1333" s="5"/>
      <c r="URD1333" s="5"/>
      <c r="URE1333" s="5"/>
      <c r="URF1333" s="5"/>
      <c r="URG1333" s="5"/>
      <c r="URH1333" s="5"/>
      <c r="URI1333" s="5"/>
      <c r="URJ1333" s="5"/>
      <c r="URK1333" s="5"/>
      <c r="URL1333" s="5"/>
      <c r="URM1333" s="5"/>
      <c r="URN1333" s="5"/>
      <c r="URO1333" s="5"/>
      <c r="URP1333" s="5"/>
      <c r="URQ1333" s="5"/>
      <c r="URR1333" s="5"/>
      <c r="URS1333" s="5"/>
      <c r="URT1333" s="5"/>
      <c r="URU1333" s="5"/>
      <c r="URV1333" s="5"/>
      <c r="URW1333" s="5"/>
      <c r="URX1333" s="5"/>
      <c r="URY1333" s="5"/>
      <c r="URZ1333" s="5"/>
      <c r="USA1333" s="5"/>
      <c r="USB1333" s="5"/>
      <c r="USC1333" s="5"/>
      <c r="USD1333" s="5"/>
      <c r="USE1333" s="5"/>
      <c r="USF1333" s="5"/>
      <c r="USG1333" s="5"/>
      <c r="USH1333" s="5"/>
      <c r="USI1333" s="5"/>
      <c r="USJ1333" s="5"/>
      <c r="USK1333" s="5"/>
      <c r="USL1333" s="5"/>
      <c r="USM1333" s="5"/>
      <c r="USN1333" s="5"/>
      <c r="USO1333" s="5"/>
      <c r="USP1333" s="5"/>
      <c r="USQ1333" s="5"/>
      <c r="USR1333" s="5"/>
      <c r="USS1333" s="5"/>
      <c r="UST1333" s="5"/>
      <c r="USU1333" s="5"/>
      <c r="USV1333" s="5"/>
      <c r="USW1333" s="5"/>
      <c r="USX1333" s="5"/>
      <c r="USY1333" s="5"/>
      <c r="USZ1333" s="5"/>
      <c r="UTA1333" s="5"/>
      <c r="UTB1333" s="5"/>
      <c r="UTC1333" s="5"/>
      <c r="UTD1333" s="5"/>
      <c r="UTE1333" s="5"/>
      <c r="UTF1333" s="5"/>
      <c r="UTG1333" s="5"/>
      <c r="UTH1333" s="5"/>
      <c r="UTI1333" s="5"/>
      <c r="UTJ1333" s="5"/>
      <c r="UTK1333" s="5"/>
      <c r="UTL1333" s="5"/>
      <c r="UTM1333" s="5"/>
      <c r="UTN1333" s="5"/>
      <c r="UTO1333" s="5"/>
      <c r="UTP1333" s="5"/>
      <c r="UTQ1333" s="5"/>
      <c r="UTR1333" s="5"/>
      <c r="UTS1333" s="5"/>
      <c r="UTT1333" s="5"/>
      <c r="UTU1333" s="5"/>
      <c r="UTV1333" s="5"/>
      <c r="UTW1333" s="5"/>
      <c r="UTX1333" s="5"/>
      <c r="UTY1333" s="5"/>
      <c r="UTZ1333" s="5"/>
      <c r="UUA1333" s="5"/>
      <c r="UUB1333" s="5"/>
      <c r="UUC1333" s="5"/>
      <c r="UUD1333" s="5"/>
      <c r="UUE1333" s="5"/>
      <c r="UUF1333" s="5"/>
      <c r="UUG1333" s="5"/>
      <c r="UUH1333" s="5"/>
      <c r="UUI1333" s="5"/>
      <c r="UUJ1333" s="5"/>
      <c r="UUK1333" s="5"/>
      <c r="UUL1333" s="5"/>
      <c r="UUM1333" s="5"/>
      <c r="UUN1333" s="5"/>
      <c r="UUO1333" s="5"/>
      <c r="UUP1333" s="5"/>
      <c r="UUQ1333" s="5"/>
      <c r="UUR1333" s="5"/>
      <c r="UUS1333" s="5"/>
      <c r="UUT1333" s="5"/>
      <c r="UUU1333" s="5"/>
      <c r="UUV1333" s="5"/>
      <c r="UUW1333" s="5"/>
      <c r="UUX1333" s="5"/>
      <c r="UUY1333" s="5"/>
      <c r="UUZ1333" s="5"/>
      <c r="UVA1333" s="5"/>
      <c r="UVB1333" s="5"/>
      <c r="UVC1333" s="5"/>
      <c r="UVD1333" s="5"/>
      <c r="UVE1333" s="5"/>
      <c r="UVF1333" s="5"/>
      <c r="UVG1333" s="5"/>
      <c r="UVH1333" s="5"/>
      <c r="UVI1333" s="5"/>
      <c r="UVJ1333" s="5"/>
      <c r="UVK1333" s="5"/>
      <c r="UVL1333" s="5"/>
      <c r="UVM1333" s="5"/>
      <c r="UVN1333" s="5"/>
      <c r="UVO1333" s="5"/>
      <c r="UVP1333" s="5"/>
      <c r="UVQ1333" s="5"/>
      <c r="UVR1333" s="5"/>
      <c r="UVS1333" s="5"/>
      <c r="UVT1333" s="5"/>
      <c r="UVU1333" s="5"/>
      <c r="UVV1333" s="5"/>
      <c r="UVW1333" s="5"/>
      <c r="UVX1333" s="5"/>
      <c r="UVY1333" s="5"/>
      <c r="UVZ1333" s="5"/>
      <c r="UWA1333" s="5"/>
      <c r="UWB1333" s="5"/>
      <c r="UWC1333" s="5"/>
      <c r="UWD1333" s="5"/>
      <c r="UWE1333" s="5"/>
      <c r="UWF1333" s="5"/>
      <c r="UWG1333" s="5"/>
      <c r="UWH1333" s="5"/>
      <c r="UWI1333" s="5"/>
      <c r="UWJ1333" s="5"/>
      <c r="UWK1333" s="5"/>
      <c r="UWL1333" s="5"/>
      <c r="UWM1333" s="5"/>
      <c r="UWN1333" s="5"/>
      <c r="UWO1333" s="5"/>
      <c r="UWP1333" s="5"/>
      <c r="UWQ1333" s="5"/>
      <c r="UWR1333" s="5"/>
      <c r="UWS1333" s="5"/>
      <c r="UWT1333" s="5"/>
      <c r="UWU1333" s="5"/>
      <c r="UWV1333" s="5"/>
      <c r="UWW1333" s="5"/>
      <c r="UWX1333" s="5"/>
      <c r="UWY1333" s="5"/>
      <c r="UWZ1333" s="5"/>
      <c r="UXA1333" s="5"/>
      <c r="UXB1333" s="5"/>
      <c r="UXC1333" s="5"/>
      <c r="UXD1333" s="5"/>
      <c r="UXE1333" s="5"/>
      <c r="UXF1333" s="5"/>
      <c r="UXG1333" s="5"/>
      <c r="UXH1333" s="5"/>
      <c r="UXI1333" s="5"/>
      <c r="UXJ1333" s="5"/>
      <c r="UXK1333" s="5"/>
      <c r="UXL1333" s="5"/>
      <c r="UXM1333" s="5"/>
      <c r="UXN1333" s="5"/>
      <c r="UXO1333" s="5"/>
      <c r="UXP1333" s="5"/>
      <c r="UXQ1333" s="5"/>
      <c r="UXR1333" s="5"/>
      <c r="UXS1333" s="5"/>
      <c r="UXT1333" s="5"/>
      <c r="UXU1333" s="5"/>
      <c r="UXV1333" s="5"/>
      <c r="UXW1333" s="5"/>
      <c r="UXX1333" s="5"/>
      <c r="UXY1333" s="5"/>
      <c r="UXZ1333" s="5"/>
      <c r="UYA1333" s="5"/>
      <c r="UYB1333" s="5"/>
      <c r="UYC1333" s="5"/>
      <c r="UYD1333" s="5"/>
      <c r="UYE1333" s="5"/>
      <c r="UYF1333" s="5"/>
      <c r="UYG1333" s="5"/>
      <c r="UYH1333" s="5"/>
      <c r="UYI1333" s="5"/>
      <c r="UYJ1333" s="5"/>
      <c r="UYK1333" s="5"/>
      <c r="UYL1333" s="5"/>
      <c r="UYM1333" s="5"/>
      <c r="UYN1333" s="5"/>
      <c r="UYO1333" s="5"/>
      <c r="UYP1333" s="5"/>
      <c r="UYQ1333" s="5"/>
      <c r="UYR1333" s="5"/>
      <c r="UYS1333" s="5"/>
      <c r="UYT1333" s="5"/>
      <c r="UYU1333" s="5"/>
      <c r="UYV1333" s="5"/>
      <c r="UYW1333" s="5"/>
      <c r="UYX1333" s="5"/>
      <c r="UYY1333" s="5"/>
      <c r="UYZ1333" s="5"/>
      <c r="UZA1333" s="5"/>
      <c r="UZB1333" s="5"/>
      <c r="UZC1333" s="5"/>
      <c r="UZD1333" s="5"/>
      <c r="UZE1333" s="5"/>
      <c r="UZF1333" s="5"/>
      <c r="UZG1333" s="5"/>
      <c r="UZH1333" s="5"/>
      <c r="UZI1333" s="5"/>
      <c r="UZJ1333" s="5"/>
      <c r="UZK1333" s="5"/>
      <c r="UZL1333" s="5"/>
      <c r="UZM1333" s="5"/>
      <c r="UZN1333" s="5"/>
      <c r="UZO1333" s="5"/>
      <c r="UZP1333" s="5"/>
      <c r="UZQ1333" s="5"/>
      <c r="UZR1333" s="5"/>
      <c r="UZS1333" s="5"/>
      <c r="UZT1333" s="5"/>
      <c r="UZU1333" s="5"/>
      <c r="UZV1333" s="5"/>
      <c r="UZW1333" s="5"/>
      <c r="UZX1333" s="5"/>
      <c r="UZY1333" s="5"/>
      <c r="UZZ1333" s="5"/>
      <c r="VAA1333" s="5"/>
      <c r="VAB1333" s="5"/>
      <c r="VAC1333" s="5"/>
      <c r="VAD1333" s="5"/>
      <c r="VAE1333" s="5"/>
      <c r="VAF1333" s="5"/>
      <c r="VAG1333" s="5"/>
      <c r="VAH1333" s="5"/>
      <c r="VAI1333" s="5"/>
      <c r="VAJ1333" s="5"/>
      <c r="VAK1333" s="5"/>
      <c r="VAL1333" s="5"/>
      <c r="VAM1333" s="5"/>
      <c r="VAN1333" s="5"/>
      <c r="VAO1333" s="5"/>
      <c r="VAP1333" s="5"/>
      <c r="VAQ1333" s="5"/>
      <c r="VAR1333" s="5"/>
      <c r="VAS1333" s="5"/>
      <c r="VAT1333" s="5"/>
      <c r="VAU1333" s="5"/>
      <c r="VAV1333" s="5"/>
      <c r="VAW1333" s="5"/>
      <c r="VAX1333" s="5"/>
      <c r="VAY1333" s="5"/>
      <c r="VAZ1333" s="5"/>
      <c r="VBA1333" s="5"/>
      <c r="VBB1333" s="5"/>
      <c r="VBC1333" s="5"/>
      <c r="VBD1333" s="5"/>
      <c r="VBE1333" s="5"/>
      <c r="VBF1333" s="5"/>
      <c r="VBG1333" s="5"/>
      <c r="VBH1333" s="5"/>
      <c r="VBI1333" s="5"/>
      <c r="VBJ1333" s="5"/>
      <c r="VBK1333" s="5"/>
      <c r="VBL1333" s="5"/>
      <c r="VBM1333" s="5"/>
      <c r="VBN1333" s="5"/>
      <c r="VBO1333" s="5"/>
      <c r="VBP1333" s="5"/>
      <c r="VBQ1333" s="5"/>
      <c r="VBR1333" s="5"/>
      <c r="VBS1333" s="5"/>
      <c r="VBT1333" s="5"/>
      <c r="VBU1333" s="5"/>
      <c r="VBV1333" s="5"/>
      <c r="VBW1333" s="5"/>
      <c r="VBX1333" s="5"/>
      <c r="VBY1333" s="5"/>
      <c r="VBZ1333" s="5"/>
      <c r="VCA1333" s="5"/>
      <c r="VCB1333" s="5"/>
      <c r="VCC1333" s="5"/>
      <c r="VCD1333" s="5"/>
      <c r="VCE1333" s="5"/>
      <c r="VCF1333" s="5"/>
      <c r="VCG1333" s="5"/>
      <c r="VCH1333" s="5"/>
      <c r="VCI1333" s="5"/>
      <c r="VCJ1333" s="5"/>
      <c r="VCK1333" s="5"/>
      <c r="VCL1333" s="5"/>
      <c r="VCM1333" s="5"/>
      <c r="VCN1333" s="5"/>
      <c r="VCO1333" s="5"/>
      <c r="VCP1333" s="5"/>
      <c r="VCQ1333" s="5"/>
      <c r="VCR1333" s="5"/>
      <c r="VCS1333" s="5"/>
      <c r="VCT1333" s="5"/>
      <c r="VCU1333" s="5"/>
      <c r="VCV1333" s="5"/>
      <c r="VCW1333" s="5"/>
      <c r="VCX1333" s="5"/>
      <c r="VCY1333" s="5"/>
      <c r="VCZ1333" s="5"/>
      <c r="VDA1333" s="5"/>
      <c r="VDB1333" s="5"/>
      <c r="VDC1333" s="5"/>
      <c r="VDD1333" s="5"/>
      <c r="VDE1333" s="5"/>
      <c r="VDF1333" s="5"/>
      <c r="VDG1333" s="5"/>
      <c r="VDH1333" s="5"/>
      <c r="VDI1333" s="5"/>
      <c r="VDJ1333" s="5"/>
      <c r="VDK1333" s="5"/>
      <c r="VDL1333" s="5"/>
      <c r="VDM1333" s="5"/>
      <c r="VDN1333" s="5"/>
      <c r="VDO1333" s="5"/>
      <c r="VDP1333" s="5"/>
      <c r="VDQ1333" s="5"/>
      <c r="VDR1333" s="5"/>
      <c r="VDS1333" s="5"/>
      <c r="VDT1333" s="5"/>
      <c r="VDU1333" s="5"/>
      <c r="VDV1333" s="5"/>
      <c r="VDW1333" s="5"/>
      <c r="VDX1333" s="5"/>
      <c r="VDY1333" s="5"/>
      <c r="VDZ1333" s="5"/>
      <c r="VEA1333" s="5"/>
      <c r="VEB1333" s="5"/>
      <c r="VEC1333" s="5"/>
      <c r="VED1333" s="5"/>
      <c r="VEE1333" s="5"/>
      <c r="VEF1333" s="5"/>
      <c r="VEG1333" s="5"/>
      <c r="VEH1333" s="5"/>
      <c r="VEI1333" s="5"/>
      <c r="VEJ1333" s="5"/>
      <c r="VEK1333" s="5"/>
      <c r="VEL1333" s="5"/>
      <c r="VEM1333" s="5"/>
      <c r="VEN1333" s="5"/>
      <c r="VEO1333" s="5"/>
      <c r="VEP1333" s="5"/>
      <c r="VEQ1333" s="5"/>
      <c r="VER1333" s="5"/>
      <c r="VES1333" s="5"/>
      <c r="VET1333" s="5"/>
      <c r="VEU1333" s="5"/>
      <c r="VEV1333" s="5"/>
      <c r="VEW1333" s="5"/>
      <c r="VEX1333" s="5"/>
      <c r="VEY1333" s="5"/>
      <c r="VEZ1333" s="5"/>
      <c r="VFA1333" s="5"/>
      <c r="VFB1333" s="5"/>
      <c r="VFC1333" s="5"/>
      <c r="VFD1333" s="5"/>
      <c r="VFE1333" s="5"/>
      <c r="VFF1333" s="5"/>
      <c r="VFG1333" s="5"/>
      <c r="VFH1333" s="5"/>
      <c r="VFI1333" s="5"/>
      <c r="VFJ1333" s="5"/>
      <c r="VFK1333" s="5"/>
      <c r="VFL1333" s="5"/>
      <c r="VFM1333" s="5"/>
      <c r="VFN1333" s="5"/>
      <c r="VFO1333" s="5"/>
      <c r="VFP1333" s="5"/>
      <c r="VFQ1333" s="5"/>
      <c r="VFR1333" s="5"/>
      <c r="VFS1333" s="5"/>
      <c r="VFT1333" s="5"/>
      <c r="VFU1333" s="5"/>
      <c r="VFV1333" s="5"/>
      <c r="VFW1333" s="5"/>
      <c r="VFX1333" s="5"/>
      <c r="VFY1333" s="5"/>
      <c r="VFZ1333" s="5"/>
      <c r="VGA1333" s="5"/>
      <c r="VGB1333" s="5"/>
      <c r="VGC1333" s="5"/>
      <c r="VGD1333" s="5"/>
      <c r="VGE1333" s="5"/>
      <c r="VGF1333" s="5"/>
      <c r="VGG1333" s="5"/>
      <c r="VGH1333" s="5"/>
      <c r="VGI1333" s="5"/>
      <c r="VGJ1333" s="5"/>
      <c r="VGK1333" s="5"/>
      <c r="VGL1333" s="5"/>
      <c r="VGM1333" s="5"/>
      <c r="VGN1333" s="5"/>
      <c r="VGO1333" s="5"/>
      <c r="VGP1333" s="5"/>
      <c r="VGQ1333" s="5"/>
      <c r="VGR1333" s="5"/>
      <c r="VGS1333" s="5"/>
      <c r="VGT1333" s="5"/>
      <c r="VGU1333" s="5"/>
      <c r="VGV1333" s="5"/>
      <c r="VGW1333" s="5"/>
      <c r="VGX1333" s="5"/>
      <c r="VGY1333" s="5"/>
      <c r="VGZ1333" s="5"/>
      <c r="VHA1333" s="5"/>
      <c r="VHB1333" s="5"/>
      <c r="VHC1333" s="5"/>
      <c r="VHD1333" s="5"/>
      <c r="VHE1333" s="5"/>
      <c r="VHF1333" s="5"/>
      <c r="VHG1333" s="5"/>
      <c r="VHH1333" s="5"/>
      <c r="VHI1333" s="5"/>
      <c r="VHJ1333" s="5"/>
      <c r="VHK1333" s="5"/>
      <c r="VHL1333" s="5"/>
      <c r="VHM1333" s="5"/>
      <c r="VHN1333" s="5"/>
      <c r="VHO1333" s="5"/>
      <c r="VHP1333" s="5"/>
      <c r="VHQ1333" s="5"/>
      <c r="VHR1333" s="5"/>
      <c r="VHS1333" s="5"/>
      <c r="VHT1333" s="5"/>
      <c r="VHU1333" s="5"/>
      <c r="VHV1333" s="5"/>
      <c r="VHW1333" s="5"/>
      <c r="VHX1333" s="5"/>
      <c r="VHY1333" s="5"/>
      <c r="VHZ1333" s="5"/>
      <c r="VIA1333" s="5"/>
      <c r="VIB1333" s="5"/>
      <c r="VIC1333" s="5"/>
      <c r="VID1333" s="5"/>
      <c r="VIE1333" s="5"/>
      <c r="VIF1333" s="5"/>
      <c r="VIG1333" s="5"/>
      <c r="VIH1333" s="5"/>
      <c r="VII1333" s="5"/>
      <c r="VIJ1333" s="5"/>
      <c r="VIK1333" s="5"/>
      <c r="VIL1333" s="5"/>
      <c r="VIM1333" s="5"/>
      <c r="VIN1333" s="5"/>
      <c r="VIO1333" s="5"/>
      <c r="VIP1333" s="5"/>
      <c r="VIQ1333" s="5"/>
      <c r="VIR1333" s="5"/>
      <c r="VIS1333" s="5"/>
      <c r="VIT1333" s="5"/>
      <c r="VIU1333" s="5"/>
      <c r="VIV1333" s="5"/>
      <c r="VIW1333" s="5"/>
      <c r="VIX1333" s="5"/>
      <c r="VIY1333" s="5"/>
      <c r="VIZ1333" s="5"/>
      <c r="VJA1333" s="5"/>
      <c r="VJB1333" s="5"/>
      <c r="VJC1333" s="5"/>
      <c r="VJD1333" s="5"/>
      <c r="VJE1333" s="5"/>
      <c r="VJF1333" s="5"/>
      <c r="VJG1333" s="5"/>
      <c r="VJH1333" s="5"/>
      <c r="VJI1333" s="5"/>
      <c r="VJJ1333" s="5"/>
      <c r="VJK1333" s="5"/>
      <c r="VJL1333" s="5"/>
      <c r="VJM1333" s="5"/>
      <c r="VJN1333" s="5"/>
      <c r="VJO1333" s="5"/>
      <c r="VJP1333" s="5"/>
      <c r="VJQ1333" s="5"/>
      <c r="VJR1333" s="5"/>
      <c r="VJS1333" s="5"/>
      <c r="VJT1333" s="5"/>
      <c r="VJU1333" s="5"/>
      <c r="VJV1333" s="5"/>
      <c r="VJW1333" s="5"/>
      <c r="VJX1333" s="5"/>
      <c r="VJY1333" s="5"/>
      <c r="VJZ1333" s="5"/>
      <c r="VKA1333" s="5"/>
      <c r="VKB1333" s="5"/>
      <c r="VKC1333" s="5"/>
      <c r="VKD1333" s="5"/>
      <c r="VKE1333" s="5"/>
      <c r="VKF1333" s="5"/>
      <c r="VKG1333" s="5"/>
      <c r="VKH1333" s="5"/>
      <c r="VKI1333" s="5"/>
      <c r="VKJ1333" s="5"/>
      <c r="VKK1333" s="5"/>
      <c r="VKL1333" s="5"/>
      <c r="VKM1333" s="5"/>
      <c r="VKN1333" s="5"/>
      <c r="VKO1333" s="5"/>
      <c r="VKP1333" s="5"/>
      <c r="VKQ1333" s="5"/>
      <c r="VKR1333" s="5"/>
      <c r="VKS1333" s="5"/>
      <c r="VKT1333" s="5"/>
      <c r="VKU1333" s="5"/>
      <c r="VKV1333" s="5"/>
      <c r="VKW1333" s="5"/>
      <c r="VKX1333" s="5"/>
      <c r="VKY1333" s="5"/>
      <c r="VKZ1333" s="5"/>
      <c r="VLA1333" s="5"/>
      <c r="VLB1333" s="5"/>
      <c r="VLC1333" s="5"/>
      <c r="VLD1333" s="5"/>
      <c r="VLE1333" s="5"/>
      <c r="VLF1333" s="5"/>
      <c r="VLG1333" s="5"/>
      <c r="VLH1333" s="5"/>
      <c r="VLI1333" s="5"/>
      <c r="VLJ1333" s="5"/>
      <c r="VLK1333" s="5"/>
      <c r="VLL1333" s="5"/>
      <c r="VLM1333" s="5"/>
      <c r="VLN1333" s="5"/>
      <c r="VLO1333" s="5"/>
      <c r="VLP1333" s="5"/>
      <c r="VLQ1333" s="5"/>
      <c r="VLR1333" s="5"/>
      <c r="VLS1333" s="5"/>
      <c r="VLT1333" s="5"/>
      <c r="VLU1333" s="5"/>
      <c r="VLV1333" s="5"/>
      <c r="VLW1333" s="5"/>
      <c r="VLX1333" s="5"/>
      <c r="VLY1333" s="5"/>
      <c r="VLZ1333" s="5"/>
      <c r="VMA1333" s="5"/>
      <c r="VMB1333" s="5"/>
      <c r="VMC1333" s="5"/>
      <c r="VMD1333" s="5"/>
      <c r="VME1333" s="5"/>
      <c r="VMF1333" s="5"/>
      <c r="VMG1333" s="5"/>
      <c r="VMH1333" s="5"/>
      <c r="VMI1333" s="5"/>
      <c r="VMJ1333" s="5"/>
      <c r="VMK1333" s="5"/>
      <c r="VML1333" s="5"/>
      <c r="VMM1333" s="5"/>
      <c r="VMN1333" s="5"/>
      <c r="VMO1333" s="5"/>
      <c r="VMP1333" s="5"/>
      <c r="VMQ1333" s="5"/>
      <c r="VMR1333" s="5"/>
      <c r="VMS1333" s="5"/>
      <c r="VMT1333" s="5"/>
      <c r="VMU1333" s="5"/>
      <c r="VMV1333" s="5"/>
      <c r="VMW1333" s="5"/>
      <c r="VMX1333" s="5"/>
      <c r="VMY1333" s="5"/>
      <c r="VMZ1333" s="5"/>
      <c r="VNA1333" s="5"/>
      <c r="VNB1333" s="5"/>
      <c r="VNC1333" s="5"/>
      <c r="VND1333" s="5"/>
      <c r="VNE1333" s="5"/>
      <c r="VNF1333" s="5"/>
      <c r="VNG1333" s="5"/>
      <c r="VNH1333" s="5"/>
      <c r="VNI1333" s="5"/>
      <c r="VNJ1333" s="5"/>
      <c r="VNK1333" s="5"/>
      <c r="VNL1333" s="5"/>
      <c r="VNM1333" s="5"/>
      <c r="VNN1333" s="5"/>
      <c r="VNO1333" s="5"/>
      <c r="VNP1333" s="5"/>
      <c r="VNQ1333" s="5"/>
      <c r="VNR1333" s="5"/>
      <c r="VNS1333" s="5"/>
      <c r="VNT1333" s="5"/>
      <c r="VNU1333" s="5"/>
      <c r="VNV1333" s="5"/>
      <c r="VNW1333" s="5"/>
      <c r="VNX1333" s="5"/>
      <c r="VNY1333" s="5"/>
      <c r="VNZ1333" s="5"/>
      <c r="VOA1333" s="5"/>
      <c r="VOB1333" s="5"/>
      <c r="VOC1333" s="5"/>
      <c r="VOD1333" s="5"/>
      <c r="VOE1333" s="5"/>
      <c r="VOF1333" s="5"/>
      <c r="VOG1333" s="5"/>
      <c r="VOH1333" s="5"/>
      <c r="VOI1333" s="5"/>
      <c r="VOJ1333" s="5"/>
      <c r="VOK1333" s="5"/>
      <c r="VOL1333" s="5"/>
      <c r="VOM1333" s="5"/>
      <c r="VON1333" s="5"/>
      <c r="VOO1333" s="5"/>
      <c r="VOP1333" s="5"/>
      <c r="VOQ1333" s="5"/>
      <c r="VOR1333" s="5"/>
      <c r="VOS1333" s="5"/>
      <c r="VOT1333" s="5"/>
      <c r="VOU1333" s="5"/>
      <c r="VOV1333" s="5"/>
      <c r="VOW1333" s="5"/>
      <c r="VOX1333" s="5"/>
      <c r="VOY1333" s="5"/>
      <c r="VOZ1333" s="5"/>
      <c r="VPA1333" s="5"/>
      <c r="VPB1333" s="5"/>
      <c r="VPC1333" s="5"/>
      <c r="VPD1333" s="5"/>
      <c r="VPE1333" s="5"/>
      <c r="VPF1333" s="5"/>
      <c r="VPG1333" s="5"/>
      <c r="VPH1333" s="5"/>
      <c r="VPI1333" s="5"/>
      <c r="VPJ1333" s="5"/>
      <c r="VPK1333" s="5"/>
      <c r="VPL1333" s="5"/>
      <c r="VPM1333" s="5"/>
      <c r="VPN1333" s="5"/>
      <c r="VPO1333" s="5"/>
      <c r="VPP1333" s="5"/>
      <c r="VPQ1333" s="5"/>
      <c r="VPR1333" s="5"/>
      <c r="VPS1333" s="5"/>
      <c r="VPT1333" s="5"/>
      <c r="VPU1333" s="5"/>
      <c r="VPV1333" s="5"/>
      <c r="VPW1333" s="5"/>
      <c r="VPX1333" s="5"/>
      <c r="VPY1333" s="5"/>
      <c r="VPZ1333" s="5"/>
      <c r="VQA1333" s="5"/>
      <c r="VQB1333" s="5"/>
      <c r="VQC1333" s="5"/>
      <c r="VQD1333" s="5"/>
      <c r="VQE1333" s="5"/>
      <c r="VQF1333" s="5"/>
      <c r="VQG1333" s="5"/>
      <c r="VQH1333" s="5"/>
      <c r="VQI1333" s="5"/>
      <c r="VQJ1333" s="5"/>
      <c r="VQK1333" s="5"/>
      <c r="VQL1333" s="5"/>
      <c r="VQM1333" s="5"/>
      <c r="VQN1333" s="5"/>
      <c r="VQO1333" s="5"/>
      <c r="VQP1333" s="5"/>
      <c r="VQQ1333" s="5"/>
      <c r="VQR1333" s="5"/>
      <c r="VQS1333" s="5"/>
      <c r="VQT1333" s="5"/>
      <c r="VQU1333" s="5"/>
      <c r="VQV1333" s="5"/>
      <c r="VQW1333" s="5"/>
      <c r="VQX1333" s="5"/>
      <c r="VQY1333" s="5"/>
      <c r="VQZ1333" s="5"/>
      <c r="VRA1333" s="5"/>
      <c r="VRB1333" s="5"/>
      <c r="VRC1333" s="5"/>
      <c r="VRD1333" s="5"/>
      <c r="VRE1333" s="5"/>
      <c r="VRF1333" s="5"/>
      <c r="VRG1333" s="5"/>
      <c r="VRH1333" s="5"/>
      <c r="VRI1333" s="5"/>
      <c r="VRJ1333" s="5"/>
      <c r="VRK1333" s="5"/>
      <c r="VRL1333" s="5"/>
      <c r="VRM1333" s="5"/>
      <c r="VRN1333" s="5"/>
      <c r="VRO1333" s="5"/>
      <c r="VRP1333" s="5"/>
      <c r="VRQ1333" s="5"/>
      <c r="VRR1333" s="5"/>
      <c r="VRS1333" s="5"/>
      <c r="VRT1333" s="5"/>
      <c r="VRU1333" s="5"/>
      <c r="VRV1333" s="5"/>
      <c r="VRW1333" s="5"/>
      <c r="VRX1333" s="5"/>
      <c r="VRY1333" s="5"/>
      <c r="VRZ1333" s="5"/>
      <c r="VSA1333" s="5"/>
      <c r="VSB1333" s="5"/>
      <c r="VSC1333" s="5"/>
      <c r="VSD1333" s="5"/>
      <c r="VSE1333" s="5"/>
      <c r="VSF1333" s="5"/>
      <c r="VSG1333" s="5"/>
      <c r="VSH1333" s="5"/>
      <c r="VSI1333" s="5"/>
      <c r="VSJ1333" s="5"/>
      <c r="VSK1333" s="5"/>
      <c r="VSL1333" s="5"/>
      <c r="VSM1333" s="5"/>
      <c r="VSN1333" s="5"/>
      <c r="VSO1333" s="5"/>
      <c r="VSP1333" s="5"/>
      <c r="VSQ1333" s="5"/>
      <c r="VSR1333" s="5"/>
      <c r="VSS1333" s="5"/>
      <c r="VST1333" s="5"/>
      <c r="VSU1333" s="5"/>
      <c r="VSV1333" s="5"/>
      <c r="VSW1333" s="5"/>
      <c r="VSX1333" s="5"/>
      <c r="VSY1333" s="5"/>
      <c r="VSZ1333" s="5"/>
      <c r="VTA1333" s="5"/>
      <c r="VTB1333" s="5"/>
      <c r="VTC1333" s="5"/>
      <c r="VTD1333" s="5"/>
      <c r="VTE1333" s="5"/>
      <c r="VTF1333" s="5"/>
      <c r="VTG1333" s="5"/>
      <c r="VTH1333" s="5"/>
      <c r="VTI1333" s="5"/>
      <c r="VTJ1333" s="5"/>
      <c r="VTK1333" s="5"/>
      <c r="VTL1333" s="5"/>
      <c r="VTM1333" s="5"/>
      <c r="VTN1333" s="5"/>
      <c r="VTO1333" s="5"/>
      <c r="VTP1333" s="5"/>
      <c r="VTQ1333" s="5"/>
      <c r="VTR1333" s="5"/>
      <c r="VTS1333" s="5"/>
      <c r="VTT1333" s="5"/>
      <c r="VTU1333" s="5"/>
      <c r="VTV1333" s="5"/>
      <c r="VTW1333" s="5"/>
      <c r="VTX1333" s="5"/>
      <c r="VTY1333" s="5"/>
      <c r="VTZ1333" s="5"/>
      <c r="VUA1333" s="5"/>
      <c r="VUB1333" s="5"/>
      <c r="VUC1333" s="5"/>
      <c r="VUD1333" s="5"/>
      <c r="VUE1333" s="5"/>
      <c r="VUF1333" s="5"/>
      <c r="VUG1333" s="5"/>
      <c r="VUH1333" s="5"/>
      <c r="VUI1333" s="5"/>
      <c r="VUJ1333" s="5"/>
      <c r="VUK1333" s="5"/>
      <c r="VUL1333" s="5"/>
      <c r="VUM1333" s="5"/>
      <c r="VUN1333" s="5"/>
      <c r="VUO1333" s="5"/>
      <c r="VUP1333" s="5"/>
      <c r="VUQ1333" s="5"/>
      <c r="VUR1333" s="5"/>
      <c r="VUS1333" s="5"/>
      <c r="VUT1333" s="5"/>
      <c r="VUU1333" s="5"/>
      <c r="VUV1333" s="5"/>
      <c r="VUW1333" s="5"/>
      <c r="VUX1333" s="5"/>
      <c r="VUY1333" s="5"/>
      <c r="VUZ1333" s="5"/>
      <c r="VVA1333" s="5"/>
      <c r="VVB1333" s="5"/>
      <c r="VVC1333" s="5"/>
      <c r="VVD1333" s="5"/>
      <c r="VVE1333" s="5"/>
      <c r="VVF1333" s="5"/>
      <c r="VVG1333" s="5"/>
      <c r="VVH1333" s="5"/>
      <c r="VVI1333" s="5"/>
      <c r="VVJ1333" s="5"/>
      <c r="VVK1333" s="5"/>
      <c r="VVL1333" s="5"/>
      <c r="VVM1333" s="5"/>
      <c r="VVN1333" s="5"/>
      <c r="VVO1333" s="5"/>
      <c r="VVP1333" s="5"/>
      <c r="VVQ1333" s="5"/>
      <c r="VVR1333" s="5"/>
      <c r="VVS1333" s="5"/>
      <c r="VVT1333" s="5"/>
      <c r="VVU1333" s="5"/>
      <c r="VVV1333" s="5"/>
      <c r="VVW1333" s="5"/>
      <c r="VVX1333" s="5"/>
      <c r="VVY1333" s="5"/>
      <c r="VVZ1333" s="5"/>
      <c r="VWA1333" s="5"/>
      <c r="VWB1333" s="5"/>
      <c r="VWC1333" s="5"/>
      <c r="VWD1333" s="5"/>
      <c r="VWE1333" s="5"/>
      <c r="VWF1333" s="5"/>
      <c r="VWG1333" s="5"/>
      <c r="VWH1333" s="5"/>
      <c r="VWI1333" s="5"/>
      <c r="VWJ1333" s="5"/>
      <c r="VWK1333" s="5"/>
      <c r="VWL1333" s="5"/>
      <c r="VWM1333" s="5"/>
      <c r="VWN1333" s="5"/>
      <c r="VWO1333" s="5"/>
      <c r="VWP1333" s="5"/>
      <c r="VWQ1333" s="5"/>
      <c r="VWR1333" s="5"/>
      <c r="VWS1333" s="5"/>
      <c r="VWT1333" s="5"/>
      <c r="VWU1333" s="5"/>
      <c r="VWV1333" s="5"/>
      <c r="VWW1333" s="5"/>
      <c r="VWX1333" s="5"/>
      <c r="VWY1333" s="5"/>
      <c r="VWZ1333" s="5"/>
      <c r="VXA1333" s="5"/>
      <c r="VXB1333" s="5"/>
      <c r="VXC1333" s="5"/>
      <c r="VXD1333" s="5"/>
      <c r="VXE1333" s="5"/>
      <c r="VXF1333" s="5"/>
      <c r="VXG1333" s="5"/>
      <c r="VXH1333" s="5"/>
      <c r="VXI1333" s="5"/>
      <c r="VXJ1333" s="5"/>
      <c r="VXK1333" s="5"/>
      <c r="VXL1333" s="5"/>
      <c r="VXM1333" s="5"/>
      <c r="VXN1333" s="5"/>
      <c r="VXO1333" s="5"/>
      <c r="VXP1333" s="5"/>
      <c r="VXQ1333" s="5"/>
      <c r="VXR1333" s="5"/>
      <c r="VXS1333" s="5"/>
      <c r="VXT1333" s="5"/>
      <c r="VXU1333" s="5"/>
      <c r="VXV1333" s="5"/>
      <c r="VXW1333" s="5"/>
      <c r="VXX1333" s="5"/>
      <c r="VXY1333" s="5"/>
      <c r="VXZ1333" s="5"/>
      <c r="VYA1333" s="5"/>
      <c r="VYB1333" s="5"/>
      <c r="VYC1333" s="5"/>
      <c r="VYD1333" s="5"/>
      <c r="VYE1333" s="5"/>
      <c r="VYF1333" s="5"/>
      <c r="VYG1333" s="5"/>
      <c r="VYH1333" s="5"/>
      <c r="VYI1333" s="5"/>
      <c r="VYJ1333" s="5"/>
      <c r="VYK1333" s="5"/>
      <c r="VYL1333" s="5"/>
      <c r="VYM1333" s="5"/>
      <c r="VYN1333" s="5"/>
      <c r="VYO1333" s="5"/>
      <c r="VYP1333" s="5"/>
      <c r="VYQ1333" s="5"/>
      <c r="VYR1333" s="5"/>
      <c r="VYS1333" s="5"/>
      <c r="VYT1333" s="5"/>
      <c r="VYU1333" s="5"/>
      <c r="VYV1333" s="5"/>
      <c r="VYW1333" s="5"/>
      <c r="VYX1333" s="5"/>
      <c r="VYY1333" s="5"/>
      <c r="VYZ1333" s="5"/>
      <c r="VZA1333" s="5"/>
      <c r="VZB1333" s="5"/>
      <c r="VZC1333" s="5"/>
      <c r="VZD1333" s="5"/>
      <c r="VZE1333" s="5"/>
      <c r="VZF1333" s="5"/>
      <c r="VZG1333" s="5"/>
      <c r="VZH1333" s="5"/>
      <c r="VZI1333" s="5"/>
      <c r="VZJ1333" s="5"/>
      <c r="VZK1333" s="5"/>
      <c r="VZL1333" s="5"/>
      <c r="VZM1333" s="5"/>
      <c r="VZN1333" s="5"/>
      <c r="VZO1333" s="5"/>
      <c r="VZP1333" s="5"/>
      <c r="VZQ1333" s="5"/>
      <c r="VZR1333" s="5"/>
      <c r="VZS1333" s="5"/>
      <c r="VZT1333" s="5"/>
      <c r="VZU1333" s="5"/>
      <c r="VZV1333" s="5"/>
      <c r="VZW1333" s="5"/>
      <c r="VZX1333" s="5"/>
      <c r="VZY1333" s="5"/>
      <c r="VZZ1333" s="5"/>
      <c r="WAA1333" s="5"/>
      <c r="WAB1333" s="5"/>
      <c r="WAC1333" s="5"/>
      <c r="WAD1333" s="5"/>
      <c r="WAE1333" s="5"/>
      <c r="WAF1333" s="5"/>
      <c r="WAG1333" s="5"/>
      <c r="WAH1333" s="5"/>
      <c r="WAI1333" s="5"/>
      <c r="WAJ1333" s="5"/>
      <c r="WAK1333" s="5"/>
      <c r="WAL1333" s="5"/>
      <c r="WAM1333" s="5"/>
      <c r="WAN1333" s="5"/>
      <c r="WAO1333" s="5"/>
      <c r="WAP1333" s="5"/>
      <c r="WAQ1333" s="5"/>
      <c r="WAR1333" s="5"/>
      <c r="WAS1333" s="5"/>
      <c r="WAT1333" s="5"/>
      <c r="WAU1333" s="5"/>
      <c r="WAV1333" s="5"/>
      <c r="WAW1333" s="5"/>
      <c r="WAX1333" s="5"/>
      <c r="WAY1333" s="5"/>
      <c r="WAZ1333" s="5"/>
      <c r="WBA1333" s="5"/>
      <c r="WBB1333" s="5"/>
      <c r="WBC1333" s="5"/>
      <c r="WBD1333" s="5"/>
      <c r="WBE1333" s="5"/>
      <c r="WBF1333" s="5"/>
      <c r="WBG1333" s="5"/>
      <c r="WBH1333" s="5"/>
      <c r="WBI1333" s="5"/>
      <c r="WBJ1333" s="5"/>
      <c r="WBK1333" s="5"/>
      <c r="WBL1333" s="5"/>
      <c r="WBM1333" s="5"/>
      <c r="WBN1333" s="5"/>
      <c r="WBO1333" s="5"/>
      <c r="WBP1333" s="5"/>
      <c r="WBQ1333" s="5"/>
      <c r="WBR1333" s="5"/>
      <c r="WBS1333" s="5"/>
      <c r="WBT1333" s="5"/>
      <c r="WBU1333" s="5"/>
      <c r="WBV1333" s="5"/>
      <c r="WBW1333" s="5"/>
      <c r="WBX1333" s="5"/>
      <c r="WBY1333" s="5"/>
      <c r="WBZ1333" s="5"/>
      <c r="WCA1333" s="5"/>
      <c r="WCB1333" s="5"/>
      <c r="WCC1333" s="5"/>
      <c r="WCD1333" s="5"/>
      <c r="WCE1333" s="5"/>
      <c r="WCF1333" s="5"/>
      <c r="WCG1333" s="5"/>
      <c r="WCH1333" s="5"/>
      <c r="WCI1333" s="5"/>
      <c r="WCJ1333" s="5"/>
      <c r="WCK1333" s="5"/>
      <c r="WCL1333" s="5"/>
      <c r="WCM1333" s="5"/>
      <c r="WCN1333" s="5"/>
      <c r="WCO1333" s="5"/>
      <c r="WCP1333" s="5"/>
      <c r="WCQ1333" s="5"/>
      <c r="WCR1333" s="5"/>
      <c r="WCS1333" s="5"/>
      <c r="WCT1333" s="5"/>
      <c r="WCU1333" s="5"/>
      <c r="WCV1333" s="5"/>
      <c r="WCW1333" s="5"/>
      <c r="WCX1333" s="5"/>
      <c r="WCY1333" s="5"/>
      <c r="WCZ1333" s="5"/>
      <c r="WDA1333" s="5"/>
      <c r="WDB1333" s="5"/>
      <c r="WDC1333" s="5"/>
      <c r="WDD1333" s="5"/>
      <c r="WDE1333" s="5"/>
      <c r="WDF1333" s="5"/>
      <c r="WDG1333" s="5"/>
      <c r="WDH1333" s="5"/>
      <c r="WDI1333" s="5"/>
      <c r="WDJ1333" s="5"/>
      <c r="WDK1333" s="5"/>
      <c r="WDL1333" s="5"/>
      <c r="WDM1333" s="5"/>
      <c r="WDN1333" s="5"/>
      <c r="WDO1333" s="5"/>
      <c r="WDP1333" s="5"/>
      <c r="WDQ1333" s="5"/>
      <c r="WDR1333" s="5"/>
      <c r="WDS1333" s="5"/>
      <c r="WDT1333" s="5"/>
      <c r="WDU1333" s="5"/>
      <c r="WDV1333" s="5"/>
      <c r="WDW1333" s="5"/>
      <c r="WDX1333" s="5"/>
      <c r="WDY1333" s="5"/>
      <c r="WDZ1333" s="5"/>
      <c r="WEA1333" s="5"/>
      <c r="WEB1333" s="5"/>
      <c r="WEC1333" s="5"/>
      <c r="WED1333" s="5"/>
      <c r="WEE1333" s="5"/>
      <c r="WEF1333" s="5"/>
      <c r="WEG1333" s="5"/>
      <c r="WEH1333" s="5"/>
      <c r="WEI1333" s="5"/>
      <c r="WEJ1333" s="5"/>
      <c r="WEK1333" s="5"/>
      <c r="WEL1333" s="5"/>
      <c r="WEM1333" s="5"/>
      <c r="WEN1333" s="5"/>
      <c r="WEO1333" s="5"/>
      <c r="WEP1333" s="5"/>
      <c r="WEQ1333" s="5"/>
      <c r="WER1333" s="5"/>
      <c r="WES1333" s="5"/>
      <c r="WET1333" s="5"/>
      <c r="WEU1333" s="5"/>
      <c r="WEV1333" s="5"/>
      <c r="WEW1333" s="5"/>
      <c r="WEX1333" s="5"/>
      <c r="WEY1333" s="5"/>
      <c r="WEZ1333" s="5"/>
      <c r="WFA1333" s="5"/>
      <c r="WFB1333" s="5"/>
      <c r="WFC1333" s="5"/>
      <c r="WFD1333" s="5"/>
      <c r="WFE1333" s="5"/>
      <c r="WFF1333" s="5"/>
      <c r="WFG1333" s="5"/>
      <c r="WFH1333" s="5"/>
      <c r="WFI1333" s="5"/>
      <c r="WFJ1333" s="5"/>
      <c r="WFK1333" s="5"/>
      <c r="WFL1333" s="5"/>
      <c r="WFM1333" s="5"/>
      <c r="WFN1333" s="5"/>
      <c r="WFO1333" s="5"/>
      <c r="WFP1333" s="5"/>
      <c r="WFQ1333" s="5"/>
      <c r="WFR1333" s="5"/>
      <c r="WFS1333" s="5"/>
      <c r="WFT1333" s="5"/>
      <c r="WFU1333" s="5"/>
      <c r="WFV1333" s="5"/>
      <c r="WFW1333" s="5"/>
      <c r="WFX1333" s="5"/>
      <c r="WFY1333" s="5"/>
      <c r="WFZ1333" s="5"/>
      <c r="WGA1333" s="5"/>
      <c r="WGB1333" s="5"/>
      <c r="WGC1333" s="5"/>
      <c r="WGD1333" s="5"/>
      <c r="WGE1333" s="5"/>
      <c r="WGF1333" s="5"/>
      <c r="WGG1333" s="5"/>
      <c r="WGH1333" s="5"/>
      <c r="WGI1333" s="5"/>
      <c r="WGJ1333" s="5"/>
      <c r="WGK1333" s="5"/>
      <c r="WGL1333" s="5"/>
      <c r="WGM1333" s="5"/>
      <c r="WGN1333" s="5"/>
      <c r="WGO1333" s="5"/>
      <c r="WGP1333" s="5"/>
      <c r="WGQ1333" s="5"/>
      <c r="WGR1333" s="5"/>
      <c r="WGS1333" s="5"/>
      <c r="WGT1333" s="5"/>
      <c r="WGU1333" s="5"/>
      <c r="WGV1333" s="5"/>
      <c r="WGW1333" s="5"/>
      <c r="WGX1333" s="5"/>
      <c r="WGY1333" s="5"/>
      <c r="WGZ1333" s="5"/>
      <c r="WHA1333" s="5"/>
      <c r="WHB1333" s="5"/>
      <c r="WHC1333" s="5"/>
      <c r="WHD1333" s="5"/>
      <c r="WHE1333" s="5"/>
      <c r="WHF1333" s="5"/>
      <c r="WHG1333" s="5"/>
      <c r="WHH1333" s="5"/>
      <c r="WHI1333" s="5"/>
      <c r="WHJ1333" s="5"/>
      <c r="WHK1333" s="5"/>
      <c r="WHL1333" s="5"/>
      <c r="WHM1333" s="5"/>
      <c r="WHN1333" s="5"/>
      <c r="WHO1333" s="5"/>
      <c r="WHP1333" s="5"/>
      <c r="WHQ1333" s="5"/>
      <c r="WHR1333" s="5"/>
      <c r="WHS1333" s="5"/>
      <c r="WHT1333" s="5"/>
      <c r="WHU1333" s="5"/>
      <c r="WHV1333" s="5"/>
      <c r="WHW1333" s="5"/>
      <c r="WHX1333" s="5"/>
      <c r="WHY1333" s="5"/>
      <c r="WHZ1333" s="5"/>
      <c r="WIA1333" s="5"/>
      <c r="WIB1333" s="5"/>
      <c r="WIC1333" s="5"/>
      <c r="WID1333" s="5"/>
      <c r="WIE1333" s="5"/>
      <c r="WIF1333" s="5"/>
      <c r="WIG1333" s="5"/>
      <c r="WIH1333" s="5"/>
      <c r="WII1333" s="5"/>
      <c r="WIJ1333" s="5"/>
      <c r="WIK1333" s="5"/>
      <c r="WIL1333" s="5"/>
      <c r="WIM1333" s="5"/>
      <c r="WIN1333" s="5"/>
      <c r="WIO1333" s="5"/>
      <c r="WIP1333" s="5"/>
      <c r="WIQ1333" s="5"/>
      <c r="WIR1333" s="5"/>
      <c r="WIS1333" s="5"/>
      <c r="WIT1333" s="5"/>
      <c r="WIU1333" s="5"/>
      <c r="WIV1333" s="5"/>
      <c r="WIW1333" s="5"/>
      <c r="WIX1333" s="5"/>
      <c r="WIY1333" s="5"/>
      <c r="WIZ1333" s="5"/>
      <c r="WJA1333" s="5"/>
      <c r="WJB1333" s="5"/>
      <c r="WJC1333" s="5"/>
      <c r="WJD1333" s="5"/>
      <c r="WJE1333" s="5"/>
      <c r="WJF1333" s="5"/>
      <c r="WJG1333" s="5"/>
      <c r="WJH1333" s="5"/>
      <c r="WJI1333" s="5"/>
      <c r="WJJ1333" s="5"/>
      <c r="WJK1333" s="5"/>
      <c r="WJL1333" s="5"/>
      <c r="WJM1333" s="5"/>
      <c r="WJN1333" s="5"/>
      <c r="WJO1333" s="5"/>
      <c r="WJP1333" s="5"/>
      <c r="WJQ1333" s="5"/>
      <c r="WJR1333" s="5"/>
      <c r="WJS1333" s="5"/>
      <c r="WJT1333" s="5"/>
      <c r="WJU1333" s="5"/>
      <c r="WJV1333" s="5"/>
      <c r="WJW1333" s="5"/>
      <c r="WJX1333" s="5"/>
      <c r="WJY1333" s="5"/>
      <c r="WJZ1333" s="5"/>
      <c r="WKA1333" s="5"/>
      <c r="WKB1333" s="5"/>
      <c r="WKC1333" s="5"/>
      <c r="WKD1333" s="5"/>
      <c r="WKE1333" s="5"/>
      <c r="WKF1333" s="5"/>
      <c r="WKG1333" s="5"/>
      <c r="WKH1333" s="5"/>
      <c r="WKI1333" s="5"/>
      <c r="WKJ1333" s="5"/>
      <c r="WKK1333" s="5"/>
      <c r="WKL1333" s="5"/>
      <c r="WKM1333" s="5"/>
      <c r="WKN1333" s="5"/>
      <c r="WKO1333" s="5"/>
      <c r="WKP1333" s="5"/>
      <c r="WKQ1333" s="5"/>
      <c r="WKR1333" s="5"/>
      <c r="WKS1333" s="5"/>
      <c r="WKT1333" s="5"/>
      <c r="WKU1333" s="5"/>
      <c r="WKV1333" s="5"/>
      <c r="WKW1333" s="5"/>
      <c r="WKX1333" s="5"/>
      <c r="WKY1333" s="5"/>
      <c r="WKZ1333" s="5"/>
      <c r="WLA1333" s="5"/>
      <c r="WLB1333" s="5"/>
      <c r="WLC1333" s="5"/>
      <c r="WLD1333" s="5"/>
      <c r="WLE1333" s="5"/>
      <c r="WLF1333" s="5"/>
      <c r="WLG1333" s="5"/>
      <c r="WLH1333" s="5"/>
      <c r="WLI1333" s="5"/>
      <c r="WLJ1333" s="5"/>
      <c r="WLK1333" s="5"/>
      <c r="WLL1333" s="5"/>
      <c r="WLM1333" s="5"/>
      <c r="WLN1333" s="5"/>
      <c r="WLO1333" s="5"/>
      <c r="WLP1333" s="5"/>
      <c r="WLQ1333" s="5"/>
      <c r="WLR1333" s="5"/>
      <c r="WLS1333" s="5"/>
      <c r="WLT1333" s="5"/>
      <c r="WLU1333" s="5"/>
      <c r="WLV1333" s="5"/>
      <c r="WLW1333" s="5"/>
      <c r="WLX1333" s="5"/>
      <c r="WLY1333" s="5"/>
      <c r="WLZ1333" s="5"/>
      <c r="WMA1333" s="5"/>
      <c r="WMB1333" s="5"/>
      <c r="WMC1333" s="5"/>
      <c r="WMD1333" s="5"/>
      <c r="WME1333" s="5"/>
      <c r="WMF1333" s="5"/>
      <c r="WMG1333" s="5"/>
      <c r="WMH1333" s="5"/>
      <c r="WMI1333" s="5"/>
      <c r="WMJ1333" s="5"/>
      <c r="WMK1333" s="5"/>
      <c r="WML1333" s="5"/>
      <c r="WMM1333" s="5"/>
      <c r="WMN1333" s="5"/>
      <c r="WMO1333" s="5"/>
      <c r="WMP1333" s="5"/>
      <c r="WMQ1333" s="5"/>
      <c r="WMR1333" s="5"/>
      <c r="WMS1333" s="5"/>
      <c r="WMT1333" s="5"/>
      <c r="WMU1333" s="5"/>
      <c r="WMV1333" s="5"/>
      <c r="WMW1333" s="5"/>
      <c r="WMX1333" s="5"/>
      <c r="WMY1333" s="5"/>
      <c r="WMZ1333" s="5"/>
      <c r="WNA1333" s="5"/>
      <c r="WNB1333" s="5"/>
      <c r="WNC1333" s="5"/>
      <c r="WND1333" s="5"/>
      <c r="WNE1333" s="5"/>
      <c r="WNF1333" s="5"/>
      <c r="WNG1333" s="5"/>
      <c r="WNH1333" s="5"/>
      <c r="WNI1333" s="5"/>
      <c r="WNJ1333" s="5"/>
      <c r="WNK1333" s="5"/>
      <c r="WNL1333" s="5"/>
      <c r="WNM1333" s="5"/>
      <c r="WNN1333" s="5"/>
      <c r="WNO1333" s="5"/>
      <c r="WNP1333" s="5"/>
      <c r="WNQ1333" s="5"/>
      <c r="WNR1333" s="5"/>
      <c r="WNS1333" s="5"/>
      <c r="WNT1333" s="5"/>
      <c r="WNU1333" s="5"/>
      <c r="WNV1333" s="5"/>
      <c r="WNW1333" s="5"/>
      <c r="WNX1333" s="5"/>
      <c r="WNY1333" s="5"/>
      <c r="WNZ1333" s="5"/>
      <c r="WOA1333" s="5"/>
      <c r="WOB1333" s="5"/>
      <c r="WOC1333" s="5"/>
      <c r="WOD1333" s="5"/>
      <c r="WOE1333" s="5"/>
      <c r="WOF1333" s="5"/>
      <c r="WOG1333" s="5"/>
      <c r="WOH1333" s="5"/>
      <c r="WOI1333" s="5"/>
      <c r="WOJ1333" s="5"/>
      <c r="WOK1333" s="5"/>
      <c r="WOL1333" s="5"/>
      <c r="WOM1333" s="5"/>
      <c r="WON1333" s="5"/>
      <c r="WOO1333" s="5"/>
      <c r="WOP1333" s="5"/>
      <c r="WOQ1333" s="5"/>
      <c r="WOR1333" s="5"/>
      <c r="WOS1333" s="5"/>
      <c r="WOT1333" s="5"/>
      <c r="WOU1333" s="5"/>
      <c r="WOV1333" s="5"/>
      <c r="WOW1333" s="5"/>
      <c r="WOX1333" s="5"/>
      <c r="WOY1333" s="5"/>
      <c r="WOZ1333" s="5"/>
      <c r="WPA1333" s="5"/>
      <c r="WPB1333" s="5"/>
      <c r="WPC1333" s="5"/>
      <c r="WPD1333" s="5"/>
      <c r="WPE1333" s="5"/>
      <c r="WPF1333" s="5"/>
      <c r="WPG1333" s="5"/>
      <c r="WPH1333" s="5"/>
      <c r="WPI1333" s="5"/>
      <c r="WPJ1333" s="5"/>
      <c r="WPK1333" s="5"/>
      <c r="WPL1333" s="5"/>
      <c r="WPM1333" s="5"/>
      <c r="WPN1333" s="5"/>
      <c r="WPO1333" s="5"/>
      <c r="WPP1333" s="5"/>
      <c r="WPQ1333" s="5"/>
      <c r="WPR1333" s="5"/>
      <c r="WPS1333" s="5"/>
      <c r="WPT1333" s="5"/>
      <c r="WPU1333" s="5"/>
      <c r="WPV1333" s="5"/>
      <c r="WPW1333" s="5"/>
      <c r="WPX1333" s="5"/>
      <c r="WPY1333" s="5"/>
      <c r="WPZ1333" s="5"/>
      <c r="WQA1333" s="5"/>
      <c r="WQB1333" s="5"/>
      <c r="WQC1333" s="5"/>
      <c r="WQD1333" s="5"/>
      <c r="WQE1333" s="5"/>
      <c r="WQF1333" s="5"/>
      <c r="WQG1333" s="5"/>
      <c r="WQH1333" s="5"/>
      <c r="WQI1333" s="5"/>
      <c r="WQJ1333" s="5"/>
      <c r="WQK1333" s="5"/>
      <c r="WQL1333" s="5"/>
      <c r="WQM1333" s="5"/>
      <c r="WQN1333" s="5"/>
      <c r="WQO1333" s="5"/>
      <c r="WQP1333" s="5"/>
      <c r="WQQ1333" s="5"/>
      <c r="WQR1333" s="5"/>
      <c r="WQS1333" s="5"/>
      <c r="WQT1333" s="5"/>
      <c r="WQU1333" s="5"/>
      <c r="WQV1333" s="5"/>
      <c r="WQW1333" s="5"/>
      <c r="WQX1333" s="5"/>
      <c r="WQY1333" s="5"/>
      <c r="WQZ1333" s="5"/>
      <c r="WRA1333" s="5"/>
      <c r="WRB1333" s="5"/>
      <c r="WRC1333" s="5"/>
      <c r="WRD1333" s="5"/>
      <c r="WRE1333" s="5"/>
      <c r="WRF1333" s="5"/>
      <c r="WRG1333" s="5"/>
      <c r="WRH1333" s="5"/>
      <c r="WRI1333" s="5"/>
      <c r="WRJ1333" s="5"/>
      <c r="WRK1333" s="5"/>
      <c r="WRL1333" s="5"/>
      <c r="WRM1333" s="5"/>
      <c r="WRN1333" s="5"/>
      <c r="WRO1333" s="5"/>
      <c r="WRP1333" s="5"/>
      <c r="WRQ1333" s="5"/>
      <c r="WRR1333" s="5"/>
      <c r="WRS1333" s="5"/>
      <c r="WRT1333" s="5"/>
      <c r="WRU1333" s="5"/>
      <c r="WRV1333" s="5"/>
      <c r="WRW1333" s="5"/>
      <c r="WRX1333" s="5"/>
      <c r="WRY1333" s="5"/>
      <c r="WRZ1333" s="5"/>
      <c r="WSA1333" s="5"/>
      <c r="WSB1333" s="5"/>
      <c r="WSC1333" s="5"/>
      <c r="WSD1333" s="5"/>
      <c r="WSE1333" s="5"/>
      <c r="WSF1333" s="5"/>
      <c r="WSG1333" s="5"/>
      <c r="WSH1333" s="5"/>
      <c r="WSI1333" s="5"/>
      <c r="WSJ1333" s="5"/>
      <c r="WSK1333" s="5"/>
      <c r="WSL1333" s="5"/>
      <c r="WSM1333" s="5"/>
      <c r="WSN1333" s="5"/>
      <c r="WSO1333" s="5"/>
      <c r="WSP1333" s="5"/>
      <c r="WSQ1333" s="5"/>
      <c r="WSR1333" s="5"/>
      <c r="WSS1333" s="5"/>
      <c r="WST1333" s="5"/>
      <c r="WSU1333" s="5"/>
      <c r="WSV1333" s="5"/>
      <c r="WSW1333" s="5"/>
      <c r="WSX1333" s="5"/>
      <c r="WSY1333" s="5"/>
      <c r="WSZ1333" s="5"/>
      <c r="WTA1333" s="5"/>
      <c r="WTB1333" s="5"/>
      <c r="WTC1333" s="5"/>
      <c r="WTD1333" s="5"/>
      <c r="WTE1333" s="5"/>
      <c r="WTF1333" s="5"/>
      <c r="WTG1333" s="5"/>
      <c r="WTH1333" s="5"/>
      <c r="WTI1333" s="5"/>
      <c r="WTJ1333" s="5"/>
      <c r="WTK1333" s="5"/>
      <c r="WTL1333" s="5"/>
      <c r="WTM1333" s="5"/>
      <c r="WTN1333" s="5"/>
      <c r="WTO1333" s="5"/>
      <c r="WTP1333" s="5"/>
      <c r="WTQ1333" s="5"/>
      <c r="WTR1333" s="5"/>
      <c r="WTS1333" s="5"/>
      <c r="WTT1333" s="5"/>
      <c r="WTU1333" s="5"/>
      <c r="WTV1333" s="5"/>
      <c r="WTW1333" s="5"/>
      <c r="WTX1333" s="5"/>
      <c r="WTY1333" s="5"/>
      <c r="WTZ1333" s="5"/>
      <c r="WUA1333" s="5"/>
      <c r="WUB1333" s="5"/>
      <c r="WUC1333" s="5"/>
      <c r="WUD1333" s="5"/>
      <c r="WUE1333" s="5"/>
      <c r="WUF1333" s="5"/>
      <c r="WUG1333" s="5"/>
      <c r="WUH1333" s="5"/>
      <c r="WUI1333" s="5"/>
      <c r="WUJ1333" s="5"/>
      <c r="WUK1333" s="5"/>
      <c r="WUL1333" s="5"/>
      <c r="WUM1333" s="5"/>
      <c r="WUN1333" s="5"/>
      <c r="WUO1333" s="5"/>
      <c r="WUP1333" s="5"/>
      <c r="WUQ1333" s="5"/>
      <c r="WUR1333" s="5"/>
      <c r="WUS1333" s="5"/>
      <c r="WUT1333" s="5"/>
      <c r="WUU1333" s="5"/>
      <c r="WUV1333" s="5"/>
      <c r="WUW1333" s="5"/>
      <c r="WUX1333" s="5"/>
      <c r="WUY1333" s="5"/>
      <c r="WUZ1333" s="5"/>
      <c r="WVA1333" s="5"/>
      <c r="WVB1333" s="5"/>
      <c r="WVC1333" s="5"/>
      <c r="WVD1333" s="5"/>
      <c r="WVE1333" s="5"/>
      <c r="WVF1333" s="5"/>
      <c r="WVG1333" s="5"/>
      <c r="WVH1333" s="5"/>
      <c r="WVI1333" s="5"/>
      <c r="WVJ1333" s="5"/>
      <c r="WVK1333" s="5"/>
      <c r="WVL1333" s="5"/>
      <c r="WVM1333" s="5"/>
      <c r="WVN1333" s="5"/>
      <c r="WVO1333" s="5"/>
      <c r="WVP1333" s="5"/>
      <c r="WVQ1333" s="5"/>
      <c r="WVR1333" s="5"/>
      <c r="WVS1333" s="5"/>
      <c r="WVT1333" s="5"/>
      <c r="WVU1333" s="5"/>
      <c r="WVV1333" s="5"/>
      <c r="WVW1333" s="5"/>
      <c r="WVX1333" s="5"/>
      <c r="WVY1333" s="5"/>
      <c r="WVZ1333" s="5"/>
      <c r="WWA1333" s="5"/>
      <c r="WWB1333" s="5"/>
      <c r="WWC1333" s="5"/>
      <c r="WWD1333" s="5"/>
      <c r="WWE1333" s="5"/>
      <c r="WWF1333" s="5"/>
      <c r="WWG1333" s="5"/>
      <c r="WWH1333" s="5"/>
      <c r="WWI1333" s="5"/>
      <c r="WWJ1333" s="5"/>
      <c r="WWK1333" s="5"/>
      <c r="WWL1333" s="5"/>
      <c r="WWM1333" s="5"/>
      <c r="WWN1333" s="5"/>
      <c r="WWO1333" s="5"/>
      <c r="WWP1333" s="5"/>
      <c r="WWQ1333" s="5"/>
      <c r="WWR1333" s="5"/>
      <c r="WWS1333" s="5"/>
      <c r="WWT1333" s="5"/>
      <c r="WWU1333" s="5"/>
      <c r="WWV1333" s="5"/>
      <c r="WWW1333" s="5"/>
      <c r="WWX1333" s="5"/>
      <c r="WWY1333" s="5"/>
      <c r="WWZ1333" s="5"/>
      <c r="WXA1333" s="5"/>
      <c r="WXB1333" s="5"/>
      <c r="WXC1333" s="5"/>
      <c r="WXD1333" s="5"/>
      <c r="WXE1333" s="5"/>
      <c r="WXF1333" s="5"/>
      <c r="WXG1333" s="5"/>
      <c r="WXH1333" s="5"/>
      <c r="WXI1333" s="5"/>
      <c r="WXJ1333" s="5"/>
      <c r="WXK1333" s="5"/>
      <c r="WXL1333" s="5"/>
      <c r="WXM1333" s="5"/>
      <c r="WXN1333" s="5"/>
      <c r="WXO1333" s="5"/>
      <c r="WXP1333" s="5"/>
      <c r="WXQ1333" s="5"/>
      <c r="WXR1333" s="5"/>
      <c r="WXS1333" s="5"/>
      <c r="WXT1333" s="5"/>
      <c r="WXU1333" s="5"/>
      <c r="WXV1333" s="5"/>
      <c r="WXW1333" s="5"/>
      <c r="WXX1333" s="5"/>
      <c r="WXY1333" s="5"/>
      <c r="WXZ1333" s="5"/>
      <c r="WYA1333" s="5"/>
      <c r="WYB1333" s="5"/>
      <c r="WYC1333" s="5"/>
      <c r="WYD1333" s="5"/>
      <c r="WYE1333" s="5"/>
      <c r="WYF1333" s="5"/>
      <c r="WYG1333" s="5"/>
      <c r="WYH1333" s="5"/>
      <c r="WYI1333" s="5"/>
      <c r="WYJ1333" s="5"/>
      <c r="WYK1333" s="5"/>
      <c r="WYL1333" s="5"/>
      <c r="WYM1333" s="5"/>
      <c r="WYN1333" s="5"/>
      <c r="WYO1333" s="5"/>
      <c r="WYP1333" s="5"/>
      <c r="WYQ1333" s="5"/>
      <c r="WYR1333" s="5"/>
      <c r="WYS1333" s="5"/>
      <c r="WYT1333" s="5"/>
      <c r="WYU1333" s="5"/>
      <c r="WYV1333" s="5"/>
      <c r="WYW1333" s="5"/>
      <c r="WYX1333" s="5"/>
      <c r="WYY1333" s="5"/>
      <c r="WYZ1333" s="5"/>
      <c r="WZA1333" s="5"/>
      <c r="WZB1333" s="5"/>
      <c r="WZC1333" s="5"/>
      <c r="WZD1333" s="5"/>
      <c r="WZE1333" s="5"/>
      <c r="WZF1333" s="5"/>
      <c r="WZG1333" s="5"/>
      <c r="WZH1333" s="5"/>
      <c r="WZI1333" s="5"/>
      <c r="WZJ1333" s="5"/>
      <c r="WZK1333" s="5"/>
      <c r="WZL1333" s="5"/>
      <c r="WZM1333" s="5"/>
      <c r="WZN1333" s="5"/>
      <c r="WZO1333" s="5"/>
      <c r="WZP1333" s="5"/>
      <c r="WZQ1333" s="5"/>
      <c r="WZR1333" s="5"/>
      <c r="WZS1333" s="5"/>
      <c r="WZT1333" s="5"/>
      <c r="WZU1333" s="5"/>
      <c r="WZV1333" s="5"/>
      <c r="WZW1333" s="5"/>
      <c r="WZX1333" s="5"/>
      <c r="WZY1333" s="5"/>
      <c r="WZZ1333" s="5"/>
      <c r="XAA1333" s="5"/>
      <c r="XAB1333" s="5"/>
      <c r="XAC1333" s="5"/>
      <c r="XAD1333" s="5"/>
      <c r="XAE1333" s="5"/>
      <c r="XAF1333" s="5"/>
      <c r="XAG1333" s="5"/>
      <c r="XAH1333" s="5"/>
      <c r="XAI1333" s="5"/>
      <c r="XAJ1333" s="5"/>
      <c r="XAK1333" s="5"/>
      <c r="XAL1333" s="5"/>
      <c r="XAM1333" s="5"/>
      <c r="XAN1333" s="5"/>
      <c r="XAO1333" s="5"/>
      <c r="XAP1333" s="5"/>
      <c r="XAQ1333" s="5"/>
      <c r="XAR1333" s="5"/>
      <c r="XAS1333" s="5"/>
      <c r="XAT1333" s="5"/>
      <c r="XAU1333" s="5"/>
      <c r="XAV1333" s="5"/>
      <c r="XAW1333" s="5"/>
      <c r="XAX1333" s="5"/>
      <c r="XAY1333" s="5"/>
      <c r="XAZ1333" s="5"/>
      <c r="XBA1333" s="5"/>
      <c r="XBB1333" s="5"/>
      <c r="XBC1333" s="5"/>
      <c r="XBD1333" s="5"/>
      <c r="XBE1333" s="5"/>
      <c r="XBF1333" s="5"/>
      <c r="XBG1333" s="5"/>
      <c r="XBH1333" s="5"/>
      <c r="XBI1333" s="5"/>
      <c r="XBJ1333" s="5"/>
      <c r="XBK1333" s="5"/>
      <c r="XBL1333" s="5"/>
      <c r="XBM1333" s="5"/>
      <c r="XBN1333" s="5"/>
      <c r="XBO1333" s="5"/>
      <c r="XBP1333" s="5"/>
      <c r="XBQ1333" s="5"/>
      <c r="XBR1333" s="5"/>
      <c r="XBS1333" s="5"/>
      <c r="XBT1333" s="5"/>
      <c r="XBU1333" s="5"/>
      <c r="XBV1333" s="5"/>
      <c r="XBW1333" s="5"/>
      <c r="XBX1333" s="5"/>
      <c r="XBY1333" s="5"/>
      <c r="XBZ1333" s="5"/>
      <c r="XCA1333" s="5"/>
      <c r="XCB1333" s="5"/>
      <c r="XCC1333" s="5"/>
      <c r="XCD1333" s="5"/>
      <c r="XCE1333" s="5"/>
      <c r="XCF1333" s="5"/>
      <c r="XCG1333" s="5"/>
      <c r="XCH1333" s="5"/>
      <c r="XCI1333" s="5"/>
      <c r="XCJ1333" s="5"/>
      <c r="XCK1333" s="5"/>
      <c r="XCL1333" s="5"/>
      <c r="XCM1333" s="5"/>
      <c r="XCN1333" s="5"/>
      <c r="XCO1333" s="5"/>
      <c r="XCP1333" s="5"/>
      <c r="XCQ1333" s="5"/>
      <c r="XCR1333" s="5"/>
      <c r="XCS1333" s="5"/>
      <c r="XCT1333" s="5"/>
      <c r="XCU1333" s="5"/>
      <c r="XCV1333" s="5"/>
      <c r="XCW1333" s="5"/>
      <c r="XCX1333" s="5"/>
      <c r="XCY1333" s="5"/>
      <c r="XCZ1333" s="5"/>
      <c r="XDA1333" s="5"/>
      <c r="XDB1333" s="5"/>
      <c r="XDC1333" s="5"/>
      <c r="XDD1333" s="5"/>
      <c r="XDE1333" s="5"/>
      <c r="XDF1333" s="5"/>
      <c r="XDG1333" s="5"/>
      <c r="XDH1333" s="5"/>
      <c r="XDI1333" s="5"/>
      <c r="XDJ1333" s="5"/>
      <c r="XDK1333" s="5"/>
      <c r="XDL1333" s="5"/>
      <c r="XDM1333" s="5"/>
      <c r="XDN1333" s="5"/>
      <c r="XDO1333" s="5"/>
      <c r="XDP1333" s="5"/>
      <c r="XDQ1333" s="5"/>
      <c r="XDR1333" s="5"/>
      <c r="XDS1333" s="5"/>
      <c r="XDT1333" s="5"/>
      <c r="XDU1333" s="5"/>
      <c r="XDV1333" s="5"/>
      <c r="XDW1333" s="5"/>
      <c r="XDX1333" s="5"/>
      <c r="XDY1333" s="5"/>
      <c r="XDZ1333" s="5"/>
      <c r="XEA1333" s="5"/>
      <c r="XEB1333" s="5"/>
      <c r="XEC1333" s="5"/>
      <c r="XED1333" s="5"/>
      <c r="XEE1333" s="5"/>
      <c r="XEF1333" s="5"/>
      <c r="XEG1333" s="5"/>
      <c r="XEH1333" s="5"/>
      <c r="XEI1333" s="5"/>
      <c r="XEJ1333" s="5"/>
      <c r="XEK1333" s="5"/>
      <c r="XEL1333" s="5"/>
      <c r="XEM1333" s="5"/>
      <c r="XEN1333" s="5"/>
      <c r="XEO1333" s="5"/>
      <c r="XEP1333" s="5"/>
      <c r="XEQ1333" s="5"/>
      <c r="XER1333" s="5"/>
      <c r="XES1333" s="5"/>
      <c r="XET1333" s="5"/>
      <c r="XEU1333" s="5"/>
      <c r="XEV1333" s="5"/>
      <c r="XEW1333" s="5"/>
      <c r="XEX1333" s="5"/>
      <c r="XEZ1333" s="5"/>
      <c r="XFA1333" s="5"/>
      <c r="XFB1333" s="5"/>
    </row>
    <row r="1334" s="5" customFormat="1" customHeight="1" spans="1:16379">
      <c r="A1334" s="265" t="s">
        <v>1093</v>
      </c>
      <c r="B1334" s="266">
        <v>417</v>
      </c>
      <c r="C1334" s="266">
        <f>C1335</f>
        <v>600</v>
      </c>
      <c r="D1334" s="267">
        <f>C1334/B1334</f>
        <v>1.43884892086331</v>
      </c>
      <c r="E1334" s="268"/>
      <c r="XEY1334"/>
    </row>
    <row r="1335" s="253" customFormat="1" customHeight="1" spans="1:16382">
      <c r="A1335" s="270" t="s">
        <v>1094</v>
      </c>
      <c r="B1335" s="271">
        <v>417</v>
      </c>
      <c r="C1335" s="271">
        <v>600</v>
      </c>
      <c r="D1335" s="272">
        <f>C1335/B1335</f>
        <v>1.43884892086331</v>
      </c>
      <c r="E1335" s="273"/>
      <c r="F1335" s="5"/>
      <c r="G1335" s="5"/>
      <c r="H1335" s="5"/>
      <c r="I1335" s="5"/>
      <c r="J1335" s="5"/>
      <c r="K1335" s="5"/>
      <c r="L1335" s="5"/>
      <c r="M1335" s="5"/>
      <c r="N1335" s="5"/>
      <c r="O1335" s="5"/>
      <c r="P1335" s="5"/>
      <c r="Q1335" s="5"/>
      <c r="R1335" s="5"/>
      <c r="S1335" s="5"/>
      <c r="T1335" s="5"/>
      <c r="U1335" s="5"/>
      <c r="V1335" s="5"/>
      <c r="W1335" s="5"/>
      <c r="X1335" s="5"/>
      <c r="Y1335" s="5"/>
      <c r="Z1335" s="5"/>
      <c r="AA1335" s="5"/>
      <c r="AB1335" s="5"/>
      <c r="AC1335" s="5"/>
      <c r="AD1335" s="5"/>
      <c r="AE1335" s="5"/>
      <c r="AF1335" s="5"/>
      <c r="AG1335" s="5"/>
      <c r="AH1335" s="5"/>
      <c r="AI1335" s="5"/>
      <c r="AJ1335" s="5"/>
      <c r="AK1335" s="5"/>
      <c r="AL1335" s="5"/>
      <c r="AM1335" s="5"/>
      <c r="AN1335" s="5"/>
      <c r="AO1335" s="5"/>
      <c r="AP1335" s="5"/>
      <c r="AQ1335" s="5"/>
      <c r="AR1335" s="5"/>
      <c r="AS1335" s="5"/>
      <c r="AT1335" s="5"/>
      <c r="AU1335" s="5"/>
      <c r="AV1335" s="5"/>
      <c r="AW1335" s="5"/>
      <c r="AX1335" s="5"/>
      <c r="AY1335" s="5"/>
      <c r="AZ1335" s="5"/>
      <c r="BA1335" s="5"/>
      <c r="BB1335" s="5"/>
      <c r="BC1335" s="5"/>
      <c r="BD1335" s="5"/>
      <c r="BE1335" s="5"/>
      <c r="BF1335" s="5"/>
      <c r="BG1335" s="5"/>
      <c r="BH1335" s="5"/>
      <c r="BI1335" s="5"/>
      <c r="BJ1335" s="5"/>
      <c r="BK1335" s="5"/>
      <c r="BL1335" s="5"/>
      <c r="BM1335" s="5"/>
      <c r="BN1335" s="5"/>
      <c r="BO1335" s="5"/>
      <c r="BP1335" s="5"/>
      <c r="BQ1335" s="5"/>
      <c r="BR1335" s="5"/>
      <c r="BS1335" s="5"/>
      <c r="BT1335" s="5"/>
      <c r="BU1335" s="5"/>
      <c r="BV1335" s="5"/>
      <c r="BW1335" s="5"/>
      <c r="BX1335" s="5"/>
      <c r="BY1335" s="5"/>
      <c r="BZ1335" s="5"/>
      <c r="CA1335" s="5"/>
      <c r="CB1335" s="5"/>
      <c r="CC1335" s="5"/>
      <c r="CD1335" s="5"/>
      <c r="CE1335" s="5"/>
      <c r="CF1335" s="5"/>
      <c r="CG1335" s="5"/>
      <c r="CH1335" s="5"/>
      <c r="CI1335" s="5"/>
      <c r="CJ1335" s="5"/>
      <c r="CK1335" s="5"/>
      <c r="CL1335" s="5"/>
      <c r="CM1335" s="5"/>
      <c r="CN1335" s="5"/>
      <c r="CO1335" s="5"/>
      <c r="CP1335" s="5"/>
      <c r="CQ1335" s="5"/>
      <c r="CR1335" s="5"/>
      <c r="CS1335" s="5"/>
      <c r="CT1335" s="5"/>
      <c r="CU1335" s="5"/>
      <c r="CV1335" s="5"/>
      <c r="CW1335" s="5"/>
      <c r="CX1335" s="5"/>
      <c r="CY1335" s="5"/>
      <c r="CZ1335" s="5"/>
      <c r="DA1335" s="5"/>
      <c r="DB1335" s="5"/>
      <c r="DC1335" s="5"/>
      <c r="DD1335" s="5"/>
      <c r="DE1335" s="5"/>
      <c r="DF1335" s="5"/>
      <c r="DG1335" s="5"/>
      <c r="DH1335" s="5"/>
      <c r="DI1335" s="5"/>
      <c r="DJ1335" s="5"/>
      <c r="DK1335" s="5"/>
      <c r="DL1335" s="5"/>
      <c r="DM1335" s="5"/>
      <c r="DN1335" s="5"/>
      <c r="DO1335" s="5"/>
      <c r="DP1335" s="5"/>
      <c r="DQ1335" s="5"/>
      <c r="DR1335" s="5"/>
      <c r="DS1335" s="5"/>
      <c r="DT1335" s="5"/>
      <c r="DU1335" s="5"/>
      <c r="DV1335" s="5"/>
      <c r="DW1335" s="5"/>
      <c r="DX1335" s="5"/>
      <c r="DY1335" s="5"/>
      <c r="DZ1335" s="5"/>
      <c r="EA1335" s="5"/>
      <c r="EB1335" s="5"/>
      <c r="EC1335" s="5"/>
      <c r="ED1335" s="5"/>
      <c r="EE1335" s="5"/>
      <c r="EF1335" s="5"/>
      <c r="EG1335" s="5"/>
      <c r="EH1335" s="5"/>
      <c r="EI1335" s="5"/>
      <c r="EJ1335" s="5"/>
      <c r="EK1335" s="5"/>
      <c r="EL1335" s="5"/>
      <c r="EM1335" s="5"/>
      <c r="EN1335" s="5"/>
      <c r="EO1335" s="5"/>
      <c r="EP1335" s="5"/>
      <c r="EQ1335" s="5"/>
      <c r="ER1335" s="5"/>
      <c r="ES1335" s="5"/>
      <c r="ET1335" s="5"/>
      <c r="EU1335" s="5"/>
      <c r="EV1335" s="5"/>
      <c r="EW1335" s="5"/>
      <c r="EX1335" s="5"/>
      <c r="EY1335" s="5"/>
      <c r="EZ1335" s="5"/>
      <c r="FA1335" s="5"/>
      <c r="FB1335" s="5"/>
      <c r="FC1335" s="5"/>
      <c r="FD1335" s="5"/>
      <c r="FE1335" s="5"/>
      <c r="FF1335" s="5"/>
      <c r="FG1335" s="5"/>
      <c r="FH1335" s="5"/>
      <c r="FI1335" s="5"/>
      <c r="FJ1335" s="5"/>
      <c r="FK1335" s="5"/>
      <c r="FL1335" s="5"/>
      <c r="FM1335" s="5"/>
      <c r="FN1335" s="5"/>
      <c r="FO1335" s="5"/>
      <c r="FP1335" s="5"/>
      <c r="FQ1335" s="5"/>
      <c r="FR1335" s="5"/>
      <c r="FS1335" s="5"/>
      <c r="FT1335" s="5"/>
      <c r="FU1335" s="5"/>
      <c r="FV1335" s="5"/>
      <c r="FW1335" s="5"/>
      <c r="FX1335" s="5"/>
      <c r="FY1335" s="5"/>
      <c r="FZ1335" s="5"/>
      <c r="GA1335" s="5"/>
      <c r="GB1335" s="5"/>
      <c r="GC1335" s="5"/>
      <c r="GD1335" s="5"/>
      <c r="GE1335" s="5"/>
      <c r="GF1335" s="5"/>
      <c r="GG1335" s="5"/>
      <c r="GH1335" s="5"/>
      <c r="GI1335" s="5"/>
      <c r="GJ1335" s="5"/>
      <c r="GK1335" s="5"/>
      <c r="GL1335" s="5"/>
      <c r="GM1335" s="5"/>
      <c r="GN1335" s="5"/>
      <c r="GO1335" s="5"/>
      <c r="GP1335" s="5"/>
      <c r="GQ1335" s="5"/>
      <c r="GR1335" s="5"/>
      <c r="GS1335" s="5"/>
      <c r="GT1335" s="5"/>
      <c r="GU1335" s="5"/>
      <c r="GV1335" s="5"/>
      <c r="GW1335" s="5"/>
      <c r="GX1335" s="5"/>
      <c r="GY1335" s="5"/>
      <c r="GZ1335" s="5"/>
      <c r="HA1335" s="5"/>
      <c r="HB1335" s="5"/>
      <c r="HC1335" s="5"/>
      <c r="HD1335" s="5"/>
      <c r="HE1335" s="5"/>
      <c r="HF1335" s="5"/>
      <c r="HG1335" s="5"/>
      <c r="HH1335" s="5"/>
      <c r="HI1335" s="5"/>
      <c r="HJ1335" s="5"/>
      <c r="HK1335" s="5"/>
      <c r="HL1335" s="5"/>
      <c r="HM1335" s="5"/>
      <c r="HN1335" s="5"/>
      <c r="HO1335" s="5"/>
      <c r="HP1335" s="5"/>
      <c r="HQ1335" s="5"/>
      <c r="HR1335" s="5"/>
      <c r="HS1335" s="5"/>
      <c r="HT1335" s="5"/>
      <c r="HU1335" s="5"/>
      <c r="HV1335" s="5"/>
      <c r="HW1335" s="5"/>
      <c r="HX1335" s="5"/>
      <c r="HY1335" s="5"/>
      <c r="HZ1335" s="5"/>
      <c r="IA1335" s="5"/>
      <c r="IB1335" s="5"/>
      <c r="IC1335" s="5"/>
      <c r="ID1335" s="5"/>
      <c r="IE1335" s="5"/>
      <c r="IF1335" s="5"/>
      <c r="IG1335" s="5"/>
      <c r="IH1335" s="5"/>
      <c r="II1335" s="5"/>
      <c r="IJ1335" s="5"/>
      <c r="IK1335" s="5"/>
      <c r="IL1335" s="5"/>
      <c r="IM1335" s="5"/>
      <c r="IN1335" s="5"/>
      <c r="IO1335" s="5"/>
      <c r="IP1335" s="5"/>
      <c r="IQ1335" s="5"/>
      <c r="IR1335" s="5"/>
      <c r="IS1335" s="5"/>
      <c r="IT1335" s="5"/>
      <c r="IU1335" s="5"/>
      <c r="IV1335" s="5"/>
      <c r="IW1335" s="5"/>
      <c r="IX1335" s="5"/>
      <c r="IY1335" s="5"/>
      <c r="IZ1335" s="5"/>
      <c r="JA1335" s="5"/>
      <c r="JB1335" s="5"/>
      <c r="JC1335" s="5"/>
      <c r="JD1335" s="5"/>
      <c r="JE1335" s="5"/>
      <c r="JF1335" s="5"/>
      <c r="JG1335" s="5"/>
      <c r="JH1335" s="5"/>
      <c r="JI1335" s="5"/>
      <c r="JJ1335" s="5"/>
      <c r="JK1335" s="5"/>
      <c r="JL1335" s="5"/>
      <c r="JM1335" s="5"/>
      <c r="JN1335" s="5"/>
      <c r="JO1335" s="5"/>
      <c r="JP1335" s="5"/>
      <c r="JQ1335" s="5"/>
      <c r="JR1335" s="5"/>
      <c r="JS1335" s="5"/>
      <c r="JT1335" s="5"/>
      <c r="JU1335" s="5"/>
      <c r="JV1335" s="5"/>
      <c r="JW1335" s="5"/>
      <c r="JX1335" s="5"/>
      <c r="JY1335" s="5"/>
      <c r="JZ1335" s="5"/>
      <c r="KA1335" s="5"/>
      <c r="KB1335" s="5"/>
      <c r="KC1335" s="5"/>
      <c r="KD1335" s="5"/>
      <c r="KE1335" s="5"/>
      <c r="KF1335" s="5"/>
      <c r="KG1335" s="5"/>
      <c r="KH1335" s="5"/>
      <c r="KI1335" s="5"/>
      <c r="KJ1335" s="5"/>
      <c r="KK1335" s="5"/>
      <c r="KL1335" s="5"/>
      <c r="KM1335" s="5"/>
      <c r="KN1335" s="5"/>
      <c r="KO1335" s="5"/>
      <c r="KP1335" s="5"/>
      <c r="KQ1335" s="5"/>
      <c r="KR1335" s="5"/>
      <c r="KS1335" s="5"/>
      <c r="KT1335" s="5"/>
      <c r="KU1335" s="5"/>
      <c r="KV1335" s="5"/>
      <c r="KW1335" s="5"/>
      <c r="KX1335" s="5"/>
      <c r="KY1335" s="5"/>
      <c r="KZ1335" s="5"/>
      <c r="LA1335" s="5"/>
      <c r="LB1335" s="5"/>
      <c r="LC1335" s="5"/>
      <c r="LD1335" s="5"/>
      <c r="LE1335" s="5"/>
      <c r="LF1335" s="5"/>
      <c r="LG1335" s="5"/>
      <c r="LH1335" s="5"/>
      <c r="LI1335" s="5"/>
      <c r="LJ1335" s="5"/>
      <c r="LK1335" s="5"/>
      <c r="LL1335" s="5"/>
      <c r="LM1335" s="5"/>
      <c r="LN1335" s="5"/>
      <c r="LO1335" s="5"/>
      <c r="LP1335" s="5"/>
      <c r="LQ1335" s="5"/>
      <c r="LR1335" s="5"/>
      <c r="LS1335" s="5"/>
      <c r="LT1335" s="5"/>
      <c r="LU1335" s="5"/>
      <c r="LV1335" s="5"/>
      <c r="LW1335" s="5"/>
      <c r="LX1335" s="5"/>
      <c r="LY1335" s="5"/>
      <c r="LZ1335" s="5"/>
      <c r="MA1335" s="5"/>
      <c r="MB1335" s="5"/>
      <c r="MC1335" s="5"/>
      <c r="MD1335" s="5"/>
      <c r="ME1335" s="5"/>
      <c r="MF1335" s="5"/>
      <c r="MG1335" s="5"/>
      <c r="MH1335" s="5"/>
      <c r="MI1335" s="5"/>
      <c r="MJ1335" s="5"/>
      <c r="MK1335" s="5"/>
      <c r="ML1335" s="5"/>
      <c r="MM1335" s="5"/>
      <c r="MN1335" s="5"/>
      <c r="MO1335" s="5"/>
      <c r="MP1335" s="5"/>
      <c r="MQ1335" s="5"/>
      <c r="MR1335" s="5"/>
      <c r="MS1335" s="5"/>
      <c r="MT1335" s="5"/>
      <c r="MU1335" s="5"/>
      <c r="MV1335" s="5"/>
      <c r="MW1335" s="5"/>
      <c r="MX1335" s="5"/>
      <c r="MY1335" s="5"/>
      <c r="MZ1335" s="5"/>
      <c r="NA1335" s="5"/>
      <c r="NB1335" s="5"/>
      <c r="NC1335" s="5"/>
      <c r="ND1335" s="5"/>
      <c r="NE1335" s="5"/>
      <c r="NF1335" s="5"/>
      <c r="NG1335" s="5"/>
      <c r="NH1335" s="5"/>
      <c r="NI1335" s="5"/>
      <c r="NJ1335" s="5"/>
      <c r="NK1335" s="5"/>
      <c r="NL1335" s="5"/>
      <c r="NM1335" s="5"/>
      <c r="NN1335" s="5"/>
      <c r="NO1335" s="5"/>
      <c r="NP1335" s="5"/>
      <c r="NQ1335" s="5"/>
      <c r="NR1335" s="5"/>
      <c r="NS1335" s="5"/>
      <c r="NT1335" s="5"/>
      <c r="NU1335" s="5"/>
      <c r="NV1335" s="5"/>
      <c r="NW1335" s="5"/>
      <c r="NX1335" s="5"/>
      <c r="NY1335" s="5"/>
      <c r="NZ1335" s="5"/>
      <c r="OA1335" s="5"/>
      <c r="OB1335" s="5"/>
      <c r="OC1335" s="5"/>
      <c r="OD1335" s="5"/>
      <c r="OE1335" s="5"/>
      <c r="OF1335" s="5"/>
      <c r="OG1335" s="5"/>
      <c r="OH1335" s="5"/>
      <c r="OI1335" s="5"/>
      <c r="OJ1335" s="5"/>
      <c r="OK1335" s="5"/>
      <c r="OL1335" s="5"/>
      <c r="OM1335" s="5"/>
      <c r="ON1335" s="5"/>
      <c r="OO1335" s="5"/>
      <c r="OP1335" s="5"/>
      <c r="OQ1335" s="5"/>
      <c r="OR1335" s="5"/>
      <c r="OS1335" s="5"/>
      <c r="OT1335" s="5"/>
      <c r="OU1335" s="5"/>
      <c r="OV1335" s="5"/>
      <c r="OW1335" s="5"/>
      <c r="OX1335" s="5"/>
      <c r="OY1335" s="5"/>
      <c r="OZ1335" s="5"/>
      <c r="PA1335" s="5"/>
      <c r="PB1335" s="5"/>
      <c r="PC1335" s="5"/>
      <c r="PD1335" s="5"/>
      <c r="PE1335" s="5"/>
      <c r="PF1335" s="5"/>
      <c r="PG1335" s="5"/>
      <c r="PH1335" s="5"/>
      <c r="PI1335" s="5"/>
      <c r="PJ1335" s="5"/>
      <c r="PK1335" s="5"/>
      <c r="PL1335" s="5"/>
      <c r="PM1335" s="5"/>
      <c r="PN1335" s="5"/>
      <c r="PO1335" s="5"/>
      <c r="PP1335" s="5"/>
      <c r="PQ1335" s="5"/>
      <c r="PR1335" s="5"/>
      <c r="PS1335" s="5"/>
      <c r="PT1335" s="5"/>
      <c r="PU1335" s="5"/>
      <c r="PV1335" s="5"/>
      <c r="PW1335" s="5"/>
      <c r="PX1335" s="5"/>
      <c r="PY1335" s="5"/>
      <c r="PZ1335" s="5"/>
      <c r="QA1335" s="5"/>
      <c r="QB1335" s="5"/>
      <c r="QC1335" s="5"/>
      <c r="QD1335" s="5"/>
      <c r="QE1335" s="5"/>
      <c r="QF1335" s="5"/>
      <c r="QG1335" s="5"/>
      <c r="QH1335" s="5"/>
      <c r="QI1335" s="5"/>
      <c r="QJ1335" s="5"/>
      <c r="QK1335" s="5"/>
      <c r="QL1335" s="5"/>
      <c r="QM1335" s="5"/>
      <c r="QN1335" s="5"/>
      <c r="QO1335" s="5"/>
      <c r="QP1335" s="5"/>
      <c r="QQ1335" s="5"/>
      <c r="QR1335" s="5"/>
      <c r="QS1335" s="5"/>
      <c r="QT1335" s="5"/>
      <c r="QU1335" s="5"/>
      <c r="QV1335" s="5"/>
      <c r="QW1335" s="5"/>
      <c r="QX1335" s="5"/>
      <c r="QY1335" s="5"/>
      <c r="QZ1335" s="5"/>
      <c r="RA1335" s="5"/>
      <c r="RB1335" s="5"/>
      <c r="RC1335" s="5"/>
      <c r="RD1335" s="5"/>
      <c r="RE1335" s="5"/>
      <c r="RF1335" s="5"/>
      <c r="RG1335" s="5"/>
      <c r="RH1335" s="5"/>
      <c r="RI1335" s="5"/>
      <c r="RJ1335" s="5"/>
      <c r="RK1335" s="5"/>
      <c r="RL1335" s="5"/>
      <c r="RM1335" s="5"/>
      <c r="RN1335" s="5"/>
      <c r="RO1335" s="5"/>
      <c r="RP1335" s="5"/>
      <c r="RQ1335" s="5"/>
      <c r="RR1335" s="5"/>
      <c r="RS1335" s="5"/>
      <c r="RT1335" s="5"/>
      <c r="RU1335" s="5"/>
      <c r="RV1335" s="5"/>
      <c r="RW1335" s="5"/>
      <c r="RX1335" s="5"/>
      <c r="RY1335" s="5"/>
      <c r="RZ1335" s="5"/>
      <c r="SA1335" s="5"/>
      <c r="SB1335" s="5"/>
      <c r="SC1335" s="5"/>
      <c r="SD1335" s="5"/>
      <c r="SE1335" s="5"/>
      <c r="SF1335" s="5"/>
      <c r="SG1335" s="5"/>
      <c r="SH1335" s="5"/>
      <c r="SI1335" s="5"/>
      <c r="SJ1335" s="5"/>
      <c r="SK1335" s="5"/>
      <c r="SL1335" s="5"/>
      <c r="SM1335" s="5"/>
      <c r="SN1335" s="5"/>
      <c r="SO1335" s="5"/>
      <c r="SP1335" s="5"/>
      <c r="SQ1335" s="5"/>
      <c r="SR1335" s="5"/>
      <c r="SS1335" s="5"/>
      <c r="ST1335" s="5"/>
      <c r="SU1335" s="5"/>
      <c r="SV1335" s="5"/>
      <c r="SW1335" s="5"/>
      <c r="SX1335" s="5"/>
      <c r="SY1335" s="5"/>
      <c r="SZ1335" s="5"/>
      <c r="TA1335" s="5"/>
      <c r="TB1335" s="5"/>
      <c r="TC1335" s="5"/>
      <c r="TD1335" s="5"/>
      <c r="TE1335" s="5"/>
      <c r="TF1335" s="5"/>
      <c r="TG1335" s="5"/>
      <c r="TH1335" s="5"/>
      <c r="TI1335" s="5"/>
      <c r="TJ1335" s="5"/>
      <c r="TK1335" s="5"/>
      <c r="TL1335" s="5"/>
      <c r="TM1335" s="5"/>
      <c r="TN1335" s="5"/>
      <c r="TO1335" s="5"/>
      <c r="TP1335" s="5"/>
      <c r="TQ1335" s="5"/>
      <c r="TR1335" s="5"/>
      <c r="TS1335" s="5"/>
      <c r="TT1335" s="5"/>
      <c r="TU1335" s="5"/>
      <c r="TV1335" s="5"/>
      <c r="TW1335" s="5"/>
      <c r="TX1335" s="5"/>
      <c r="TY1335" s="5"/>
      <c r="TZ1335" s="5"/>
      <c r="UA1335" s="5"/>
      <c r="UB1335" s="5"/>
      <c r="UC1335" s="5"/>
      <c r="UD1335" s="5"/>
      <c r="UE1335" s="5"/>
      <c r="UF1335" s="5"/>
      <c r="UG1335" s="5"/>
      <c r="UH1335" s="5"/>
      <c r="UI1335" s="5"/>
      <c r="UJ1335" s="5"/>
      <c r="UK1335" s="5"/>
      <c r="UL1335" s="5"/>
      <c r="UM1335" s="5"/>
      <c r="UN1335" s="5"/>
      <c r="UO1335" s="5"/>
      <c r="UP1335" s="5"/>
      <c r="UQ1335" s="5"/>
      <c r="UR1335" s="5"/>
      <c r="US1335" s="5"/>
      <c r="UT1335" s="5"/>
      <c r="UU1335" s="5"/>
      <c r="UV1335" s="5"/>
      <c r="UW1335" s="5"/>
      <c r="UX1335" s="5"/>
      <c r="UY1335" s="5"/>
      <c r="UZ1335" s="5"/>
      <c r="VA1335" s="5"/>
      <c r="VB1335" s="5"/>
      <c r="VC1335" s="5"/>
      <c r="VD1335" s="5"/>
      <c r="VE1335" s="5"/>
      <c r="VF1335" s="5"/>
      <c r="VG1335" s="5"/>
      <c r="VH1335" s="5"/>
      <c r="VI1335" s="5"/>
      <c r="VJ1335" s="5"/>
      <c r="VK1335" s="5"/>
      <c r="VL1335" s="5"/>
      <c r="VM1335" s="5"/>
      <c r="VN1335" s="5"/>
      <c r="VO1335" s="5"/>
      <c r="VP1335" s="5"/>
      <c r="VQ1335" s="5"/>
      <c r="VR1335" s="5"/>
      <c r="VS1335" s="5"/>
      <c r="VT1335" s="5"/>
      <c r="VU1335" s="5"/>
      <c r="VV1335" s="5"/>
      <c r="VW1335" s="5"/>
      <c r="VX1335" s="5"/>
      <c r="VY1335" s="5"/>
      <c r="VZ1335" s="5"/>
      <c r="WA1335" s="5"/>
      <c r="WB1335" s="5"/>
      <c r="WC1335" s="5"/>
      <c r="WD1335" s="5"/>
      <c r="WE1335" s="5"/>
      <c r="WF1335" s="5"/>
      <c r="WG1335" s="5"/>
      <c r="WH1335" s="5"/>
      <c r="WI1335" s="5"/>
      <c r="WJ1335" s="5"/>
      <c r="WK1335" s="5"/>
      <c r="WL1335" s="5"/>
      <c r="WM1335" s="5"/>
      <c r="WN1335" s="5"/>
      <c r="WO1335" s="5"/>
      <c r="WP1335" s="5"/>
      <c r="WQ1335" s="5"/>
      <c r="WR1335" s="5"/>
      <c r="WS1335" s="5"/>
      <c r="WT1335" s="5"/>
      <c r="WU1335" s="5"/>
      <c r="WV1335" s="5"/>
      <c r="WW1335" s="5"/>
      <c r="WX1335" s="5"/>
      <c r="WY1335" s="5"/>
      <c r="WZ1335" s="5"/>
      <c r="XA1335" s="5"/>
      <c r="XB1335" s="5"/>
      <c r="XC1335" s="5"/>
      <c r="XD1335" s="5"/>
      <c r="XE1335" s="5"/>
      <c r="XF1335" s="5"/>
      <c r="XG1335" s="5"/>
      <c r="XH1335" s="5"/>
      <c r="XI1335" s="5"/>
      <c r="XJ1335" s="5"/>
      <c r="XK1335" s="5"/>
      <c r="XL1335" s="5"/>
      <c r="XM1335" s="5"/>
      <c r="XN1335" s="5"/>
      <c r="XO1335" s="5"/>
      <c r="XP1335" s="5"/>
      <c r="XQ1335" s="5"/>
      <c r="XR1335" s="5"/>
      <c r="XS1335" s="5"/>
      <c r="XT1335" s="5"/>
      <c r="XU1335" s="5"/>
      <c r="XV1335" s="5"/>
      <c r="XW1335" s="5"/>
      <c r="XX1335" s="5"/>
      <c r="XY1335" s="5"/>
      <c r="XZ1335" s="5"/>
      <c r="YA1335" s="5"/>
      <c r="YB1335" s="5"/>
      <c r="YC1335" s="5"/>
      <c r="YD1335" s="5"/>
      <c r="YE1335" s="5"/>
      <c r="YF1335" s="5"/>
      <c r="YG1335" s="5"/>
      <c r="YH1335" s="5"/>
      <c r="YI1335" s="5"/>
      <c r="YJ1335" s="5"/>
      <c r="YK1335" s="5"/>
      <c r="YL1335" s="5"/>
      <c r="YM1335" s="5"/>
      <c r="YN1335" s="5"/>
      <c r="YO1335" s="5"/>
      <c r="YP1335" s="5"/>
      <c r="YQ1335" s="5"/>
      <c r="YR1335" s="5"/>
      <c r="YS1335" s="5"/>
      <c r="YT1335" s="5"/>
      <c r="YU1335" s="5"/>
      <c r="YV1335" s="5"/>
      <c r="YW1335" s="5"/>
      <c r="YX1335" s="5"/>
      <c r="YY1335" s="5"/>
      <c r="YZ1335" s="5"/>
      <c r="ZA1335" s="5"/>
      <c r="ZB1335" s="5"/>
      <c r="ZC1335" s="5"/>
      <c r="ZD1335" s="5"/>
      <c r="ZE1335" s="5"/>
      <c r="ZF1335" s="5"/>
      <c r="ZG1335" s="5"/>
      <c r="ZH1335" s="5"/>
      <c r="ZI1335" s="5"/>
      <c r="ZJ1335" s="5"/>
      <c r="ZK1335" s="5"/>
      <c r="ZL1335" s="5"/>
      <c r="ZM1335" s="5"/>
      <c r="ZN1335" s="5"/>
      <c r="ZO1335" s="5"/>
      <c r="ZP1335" s="5"/>
      <c r="ZQ1335" s="5"/>
      <c r="ZR1335" s="5"/>
      <c r="ZS1335" s="5"/>
      <c r="ZT1335" s="5"/>
      <c r="ZU1335" s="5"/>
      <c r="ZV1335" s="5"/>
      <c r="ZW1335" s="5"/>
      <c r="ZX1335" s="5"/>
      <c r="ZY1335" s="5"/>
      <c r="ZZ1335" s="5"/>
      <c r="AAA1335" s="5"/>
      <c r="AAB1335" s="5"/>
      <c r="AAC1335" s="5"/>
      <c r="AAD1335" s="5"/>
      <c r="AAE1335" s="5"/>
      <c r="AAF1335" s="5"/>
      <c r="AAG1335" s="5"/>
      <c r="AAH1335" s="5"/>
      <c r="AAI1335" s="5"/>
      <c r="AAJ1335" s="5"/>
      <c r="AAK1335" s="5"/>
      <c r="AAL1335" s="5"/>
      <c r="AAM1335" s="5"/>
      <c r="AAN1335" s="5"/>
      <c r="AAO1335" s="5"/>
      <c r="AAP1335" s="5"/>
      <c r="AAQ1335" s="5"/>
      <c r="AAR1335" s="5"/>
      <c r="AAS1335" s="5"/>
      <c r="AAT1335" s="5"/>
      <c r="AAU1335" s="5"/>
      <c r="AAV1335" s="5"/>
      <c r="AAW1335" s="5"/>
      <c r="AAX1335" s="5"/>
      <c r="AAY1335" s="5"/>
      <c r="AAZ1335" s="5"/>
      <c r="ABA1335" s="5"/>
      <c r="ABB1335" s="5"/>
      <c r="ABC1335" s="5"/>
      <c r="ABD1335" s="5"/>
      <c r="ABE1335" s="5"/>
      <c r="ABF1335" s="5"/>
      <c r="ABG1335" s="5"/>
      <c r="ABH1335" s="5"/>
      <c r="ABI1335" s="5"/>
      <c r="ABJ1335" s="5"/>
      <c r="ABK1335" s="5"/>
      <c r="ABL1335" s="5"/>
      <c r="ABM1335" s="5"/>
      <c r="ABN1335" s="5"/>
      <c r="ABO1335" s="5"/>
      <c r="ABP1335" s="5"/>
      <c r="ABQ1335" s="5"/>
      <c r="ABR1335" s="5"/>
      <c r="ABS1335" s="5"/>
      <c r="ABT1335" s="5"/>
      <c r="ABU1335" s="5"/>
      <c r="ABV1335" s="5"/>
      <c r="ABW1335" s="5"/>
      <c r="ABX1335" s="5"/>
      <c r="ABY1335" s="5"/>
      <c r="ABZ1335" s="5"/>
      <c r="ACA1335" s="5"/>
      <c r="ACB1335" s="5"/>
      <c r="ACC1335" s="5"/>
      <c r="ACD1335" s="5"/>
      <c r="ACE1335" s="5"/>
      <c r="ACF1335" s="5"/>
      <c r="ACG1335" s="5"/>
      <c r="ACH1335" s="5"/>
      <c r="ACI1335" s="5"/>
      <c r="ACJ1335" s="5"/>
      <c r="ACK1335" s="5"/>
      <c r="ACL1335" s="5"/>
      <c r="ACM1335" s="5"/>
      <c r="ACN1335" s="5"/>
      <c r="ACO1335" s="5"/>
      <c r="ACP1335" s="5"/>
      <c r="ACQ1335" s="5"/>
      <c r="ACR1335" s="5"/>
      <c r="ACS1335" s="5"/>
      <c r="ACT1335" s="5"/>
      <c r="ACU1335" s="5"/>
      <c r="ACV1335" s="5"/>
      <c r="ACW1335" s="5"/>
      <c r="ACX1335" s="5"/>
      <c r="ACY1335" s="5"/>
      <c r="ACZ1335" s="5"/>
      <c r="ADA1335" s="5"/>
      <c r="ADB1335" s="5"/>
      <c r="ADC1335" s="5"/>
      <c r="ADD1335" s="5"/>
      <c r="ADE1335" s="5"/>
      <c r="ADF1335" s="5"/>
      <c r="ADG1335" s="5"/>
      <c r="ADH1335" s="5"/>
      <c r="ADI1335" s="5"/>
      <c r="ADJ1335" s="5"/>
      <c r="ADK1335" s="5"/>
      <c r="ADL1335" s="5"/>
      <c r="ADM1335" s="5"/>
      <c r="ADN1335" s="5"/>
      <c r="ADO1335" s="5"/>
      <c r="ADP1335" s="5"/>
      <c r="ADQ1335" s="5"/>
      <c r="ADR1335" s="5"/>
      <c r="ADS1335" s="5"/>
      <c r="ADT1335" s="5"/>
      <c r="ADU1335" s="5"/>
      <c r="ADV1335" s="5"/>
      <c r="ADW1335" s="5"/>
      <c r="ADX1335" s="5"/>
      <c r="ADY1335" s="5"/>
      <c r="ADZ1335" s="5"/>
      <c r="AEA1335" s="5"/>
      <c r="AEB1335" s="5"/>
      <c r="AEC1335" s="5"/>
      <c r="AED1335" s="5"/>
      <c r="AEE1335" s="5"/>
      <c r="AEF1335" s="5"/>
      <c r="AEG1335" s="5"/>
      <c r="AEH1335" s="5"/>
      <c r="AEI1335" s="5"/>
      <c r="AEJ1335" s="5"/>
      <c r="AEK1335" s="5"/>
      <c r="AEL1335" s="5"/>
      <c r="AEM1335" s="5"/>
      <c r="AEN1335" s="5"/>
      <c r="AEO1335" s="5"/>
      <c r="AEP1335" s="5"/>
      <c r="AEQ1335" s="5"/>
      <c r="AER1335" s="5"/>
      <c r="AES1335" s="5"/>
      <c r="AET1335" s="5"/>
      <c r="AEU1335" s="5"/>
      <c r="AEV1335" s="5"/>
      <c r="AEW1335" s="5"/>
      <c r="AEX1335" s="5"/>
      <c r="AEY1335" s="5"/>
      <c r="AEZ1335" s="5"/>
      <c r="AFA1335" s="5"/>
      <c r="AFB1335" s="5"/>
      <c r="AFC1335" s="5"/>
      <c r="AFD1335" s="5"/>
      <c r="AFE1335" s="5"/>
      <c r="AFF1335" s="5"/>
      <c r="AFG1335" s="5"/>
      <c r="AFH1335" s="5"/>
      <c r="AFI1335" s="5"/>
      <c r="AFJ1335" s="5"/>
      <c r="AFK1335" s="5"/>
      <c r="AFL1335" s="5"/>
      <c r="AFM1335" s="5"/>
      <c r="AFN1335" s="5"/>
      <c r="AFO1335" s="5"/>
      <c r="AFP1335" s="5"/>
      <c r="AFQ1335" s="5"/>
      <c r="AFR1335" s="5"/>
      <c r="AFS1335" s="5"/>
      <c r="AFT1335" s="5"/>
      <c r="AFU1335" s="5"/>
      <c r="AFV1335" s="5"/>
      <c r="AFW1335" s="5"/>
      <c r="AFX1335" s="5"/>
      <c r="AFY1335" s="5"/>
      <c r="AFZ1335" s="5"/>
      <c r="AGA1335" s="5"/>
      <c r="AGB1335" s="5"/>
      <c r="AGC1335" s="5"/>
      <c r="AGD1335" s="5"/>
      <c r="AGE1335" s="5"/>
      <c r="AGF1335" s="5"/>
      <c r="AGG1335" s="5"/>
      <c r="AGH1335" s="5"/>
      <c r="AGI1335" s="5"/>
      <c r="AGJ1335" s="5"/>
      <c r="AGK1335" s="5"/>
      <c r="AGL1335" s="5"/>
      <c r="AGM1335" s="5"/>
      <c r="AGN1335" s="5"/>
      <c r="AGO1335" s="5"/>
      <c r="AGP1335" s="5"/>
      <c r="AGQ1335" s="5"/>
      <c r="AGR1335" s="5"/>
      <c r="AGS1335" s="5"/>
      <c r="AGT1335" s="5"/>
      <c r="AGU1335" s="5"/>
      <c r="AGV1335" s="5"/>
      <c r="AGW1335" s="5"/>
      <c r="AGX1335" s="5"/>
      <c r="AGY1335" s="5"/>
      <c r="AGZ1335" s="5"/>
      <c r="AHA1335" s="5"/>
      <c r="AHB1335" s="5"/>
      <c r="AHC1335" s="5"/>
      <c r="AHD1335" s="5"/>
      <c r="AHE1335" s="5"/>
      <c r="AHF1335" s="5"/>
      <c r="AHG1335" s="5"/>
      <c r="AHH1335" s="5"/>
      <c r="AHI1335" s="5"/>
      <c r="AHJ1335" s="5"/>
      <c r="AHK1335" s="5"/>
      <c r="AHL1335" s="5"/>
      <c r="AHM1335" s="5"/>
      <c r="AHN1335" s="5"/>
      <c r="AHO1335" s="5"/>
      <c r="AHP1335" s="5"/>
      <c r="AHQ1335" s="5"/>
      <c r="AHR1335" s="5"/>
      <c r="AHS1335" s="5"/>
      <c r="AHT1335" s="5"/>
      <c r="AHU1335" s="5"/>
      <c r="AHV1335" s="5"/>
      <c r="AHW1335" s="5"/>
      <c r="AHX1335" s="5"/>
      <c r="AHY1335" s="5"/>
      <c r="AHZ1335" s="5"/>
      <c r="AIA1335" s="5"/>
      <c r="AIB1335" s="5"/>
      <c r="AIC1335" s="5"/>
      <c r="AID1335" s="5"/>
      <c r="AIE1335" s="5"/>
      <c r="AIF1335" s="5"/>
      <c r="AIG1335" s="5"/>
      <c r="AIH1335" s="5"/>
      <c r="AII1335" s="5"/>
      <c r="AIJ1335" s="5"/>
      <c r="AIK1335" s="5"/>
      <c r="AIL1335" s="5"/>
      <c r="AIM1335" s="5"/>
      <c r="AIN1335" s="5"/>
      <c r="AIO1335" s="5"/>
      <c r="AIP1335" s="5"/>
      <c r="AIQ1335" s="5"/>
      <c r="AIR1335" s="5"/>
      <c r="AIS1335" s="5"/>
      <c r="AIT1335" s="5"/>
      <c r="AIU1335" s="5"/>
      <c r="AIV1335" s="5"/>
      <c r="AIW1335" s="5"/>
      <c r="AIX1335" s="5"/>
      <c r="AIY1335" s="5"/>
      <c r="AIZ1335" s="5"/>
      <c r="AJA1335" s="5"/>
      <c r="AJB1335" s="5"/>
      <c r="AJC1335" s="5"/>
      <c r="AJD1335" s="5"/>
      <c r="AJE1335" s="5"/>
      <c r="AJF1335" s="5"/>
      <c r="AJG1335" s="5"/>
      <c r="AJH1335" s="5"/>
      <c r="AJI1335" s="5"/>
      <c r="AJJ1335" s="5"/>
      <c r="AJK1335" s="5"/>
      <c r="AJL1335" s="5"/>
      <c r="AJM1335" s="5"/>
      <c r="AJN1335" s="5"/>
      <c r="AJO1335" s="5"/>
      <c r="AJP1335" s="5"/>
      <c r="AJQ1335" s="5"/>
      <c r="AJR1335" s="5"/>
      <c r="AJS1335" s="5"/>
      <c r="AJT1335" s="5"/>
      <c r="AJU1335" s="5"/>
      <c r="AJV1335" s="5"/>
      <c r="AJW1335" s="5"/>
      <c r="AJX1335" s="5"/>
      <c r="AJY1335" s="5"/>
      <c r="AJZ1335" s="5"/>
      <c r="AKA1335" s="5"/>
      <c r="AKB1335" s="5"/>
      <c r="AKC1335" s="5"/>
      <c r="AKD1335" s="5"/>
      <c r="AKE1335" s="5"/>
      <c r="AKF1335" s="5"/>
      <c r="AKG1335" s="5"/>
      <c r="AKH1335" s="5"/>
      <c r="AKI1335" s="5"/>
      <c r="AKJ1335" s="5"/>
      <c r="AKK1335" s="5"/>
      <c r="AKL1335" s="5"/>
      <c r="AKM1335" s="5"/>
      <c r="AKN1335" s="5"/>
      <c r="AKO1335" s="5"/>
      <c r="AKP1335" s="5"/>
      <c r="AKQ1335" s="5"/>
      <c r="AKR1335" s="5"/>
      <c r="AKS1335" s="5"/>
      <c r="AKT1335" s="5"/>
      <c r="AKU1335" s="5"/>
      <c r="AKV1335" s="5"/>
      <c r="AKW1335" s="5"/>
      <c r="AKX1335" s="5"/>
      <c r="AKY1335" s="5"/>
      <c r="AKZ1335" s="5"/>
      <c r="ALA1335" s="5"/>
      <c r="ALB1335" s="5"/>
      <c r="ALC1335" s="5"/>
      <c r="ALD1335" s="5"/>
      <c r="ALE1335" s="5"/>
      <c r="ALF1335" s="5"/>
      <c r="ALG1335" s="5"/>
      <c r="ALH1335" s="5"/>
      <c r="ALI1335" s="5"/>
      <c r="ALJ1335" s="5"/>
      <c r="ALK1335" s="5"/>
      <c r="ALL1335" s="5"/>
      <c r="ALM1335" s="5"/>
      <c r="ALN1335" s="5"/>
      <c r="ALO1335" s="5"/>
      <c r="ALP1335" s="5"/>
      <c r="ALQ1335" s="5"/>
      <c r="ALR1335" s="5"/>
      <c r="ALS1335" s="5"/>
      <c r="ALT1335" s="5"/>
      <c r="ALU1335" s="5"/>
      <c r="ALV1335" s="5"/>
      <c r="ALW1335" s="5"/>
      <c r="ALX1335" s="5"/>
      <c r="ALY1335" s="5"/>
      <c r="ALZ1335" s="5"/>
      <c r="AMA1335" s="5"/>
      <c r="AMB1335" s="5"/>
      <c r="AMC1335" s="5"/>
      <c r="AMD1335" s="5"/>
      <c r="AME1335" s="5"/>
      <c r="AMF1335" s="5"/>
      <c r="AMG1335" s="5"/>
      <c r="AMH1335" s="5"/>
      <c r="AMI1335" s="5"/>
      <c r="AMJ1335" s="5"/>
      <c r="AMK1335" s="5"/>
      <c r="AML1335" s="5"/>
      <c r="AMM1335" s="5"/>
      <c r="AMN1335" s="5"/>
      <c r="AMO1335" s="5"/>
      <c r="AMP1335" s="5"/>
      <c r="AMQ1335" s="5"/>
      <c r="AMR1335" s="5"/>
      <c r="AMS1335" s="5"/>
      <c r="AMT1335" s="5"/>
      <c r="AMU1335" s="5"/>
      <c r="AMV1335" s="5"/>
      <c r="AMW1335" s="5"/>
      <c r="AMX1335" s="5"/>
      <c r="AMY1335" s="5"/>
      <c r="AMZ1335" s="5"/>
      <c r="ANA1335" s="5"/>
      <c r="ANB1335" s="5"/>
      <c r="ANC1335" s="5"/>
      <c r="AND1335" s="5"/>
      <c r="ANE1335" s="5"/>
      <c r="ANF1335" s="5"/>
      <c r="ANG1335" s="5"/>
      <c r="ANH1335" s="5"/>
      <c r="ANI1335" s="5"/>
      <c r="ANJ1335" s="5"/>
      <c r="ANK1335" s="5"/>
      <c r="ANL1335" s="5"/>
      <c r="ANM1335" s="5"/>
      <c r="ANN1335" s="5"/>
      <c r="ANO1335" s="5"/>
      <c r="ANP1335" s="5"/>
      <c r="ANQ1335" s="5"/>
      <c r="ANR1335" s="5"/>
      <c r="ANS1335" s="5"/>
      <c r="ANT1335" s="5"/>
      <c r="ANU1335" s="5"/>
      <c r="ANV1335" s="5"/>
      <c r="ANW1335" s="5"/>
      <c r="ANX1335" s="5"/>
      <c r="ANY1335" s="5"/>
      <c r="ANZ1335" s="5"/>
      <c r="AOA1335" s="5"/>
      <c r="AOB1335" s="5"/>
      <c r="AOC1335" s="5"/>
      <c r="AOD1335" s="5"/>
      <c r="AOE1335" s="5"/>
      <c r="AOF1335" s="5"/>
      <c r="AOG1335" s="5"/>
      <c r="AOH1335" s="5"/>
      <c r="AOI1335" s="5"/>
      <c r="AOJ1335" s="5"/>
      <c r="AOK1335" s="5"/>
      <c r="AOL1335" s="5"/>
      <c r="AOM1335" s="5"/>
      <c r="AON1335" s="5"/>
      <c r="AOO1335" s="5"/>
      <c r="AOP1335" s="5"/>
      <c r="AOQ1335" s="5"/>
      <c r="AOR1335" s="5"/>
      <c r="AOS1335" s="5"/>
      <c r="AOT1335" s="5"/>
      <c r="AOU1335" s="5"/>
      <c r="AOV1335" s="5"/>
      <c r="AOW1335" s="5"/>
      <c r="AOX1335" s="5"/>
      <c r="AOY1335" s="5"/>
      <c r="AOZ1335" s="5"/>
      <c r="APA1335" s="5"/>
      <c r="APB1335" s="5"/>
      <c r="APC1335" s="5"/>
      <c r="APD1335" s="5"/>
      <c r="APE1335" s="5"/>
      <c r="APF1335" s="5"/>
      <c r="APG1335" s="5"/>
      <c r="APH1335" s="5"/>
      <c r="API1335" s="5"/>
      <c r="APJ1335" s="5"/>
      <c r="APK1335" s="5"/>
      <c r="APL1335" s="5"/>
      <c r="APM1335" s="5"/>
      <c r="APN1335" s="5"/>
      <c r="APO1335" s="5"/>
      <c r="APP1335" s="5"/>
      <c r="APQ1335" s="5"/>
      <c r="APR1335" s="5"/>
      <c r="APS1335" s="5"/>
      <c r="APT1335" s="5"/>
      <c r="APU1335" s="5"/>
      <c r="APV1335" s="5"/>
      <c r="APW1335" s="5"/>
      <c r="APX1335" s="5"/>
      <c r="APY1335" s="5"/>
      <c r="APZ1335" s="5"/>
      <c r="AQA1335" s="5"/>
      <c r="AQB1335" s="5"/>
      <c r="AQC1335" s="5"/>
      <c r="AQD1335" s="5"/>
      <c r="AQE1335" s="5"/>
      <c r="AQF1335" s="5"/>
      <c r="AQG1335" s="5"/>
      <c r="AQH1335" s="5"/>
      <c r="AQI1335" s="5"/>
      <c r="AQJ1335" s="5"/>
      <c r="AQK1335" s="5"/>
      <c r="AQL1335" s="5"/>
      <c r="AQM1335" s="5"/>
      <c r="AQN1335" s="5"/>
      <c r="AQO1335" s="5"/>
      <c r="AQP1335" s="5"/>
      <c r="AQQ1335" s="5"/>
      <c r="AQR1335" s="5"/>
      <c r="AQS1335" s="5"/>
      <c r="AQT1335" s="5"/>
      <c r="AQU1335" s="5"/>
      <c r="AQV1335" s="5"/>
      <c r="AQW1335" s="5"/>
      <c r="AQX1335" s="5"/>
      <c r="AQY1335" s="5"/>
      <c r="AQZ1335" s="5"/>
      <c r="ARA1335" s="5"/>
      <c r="ARB1335" s="5"/>
      <c r="ARC1335" s="5"/>
      <c r="ARD1335" s="5"/>
      <c r="ARE1335" s="5"/>
      <c r="ARF1335" s="5"/>
      <c r="ARG1335" s="5"/>
      <c r="ARH1335" s="5"/>
      <c r="ARI1335" s="5"/>
      <c r="ARJ1335" s="5"/>
      <c r="ARK1335" s="5"/>
      <c r="ARL1335" s="5"/>
      <c r="ARM1335" s="5"/>
      <c r="ARN1335" s="5"/>
      <c r="ARO1335" s="5"/>
      <c r="ARP1335" s="5"/>
      <c r="ARQ1335" s="5"/>
      <c r="ARR1335" s="5"/>
      <c r="ARS1335" s="5"/>
      <c r="ART1335" s="5"/>
      <c r="ARU1335" s="5"/>
      <c r="ARV1335" s="5"/>
      <c r="ARW1335" s="5"/>
      <c r="ARX1335" s="5"/>
      <c r="ARY1335" s="5"/>
      <c r="ARZ1335" s="5"/>
      <c r="ASA1335" s="5"/>
      <c r="ASB1335" s="5"/>
      <c r="ASC1335" s="5"/>
      <c r="ASD1335" s="5"/>
      <c r="ASE1335" s="5"/>
      <c r="ASF1335" s="5"/>
      <c r="ASG1335" s="5"/>
      <c r="ASH1335" s="5"/>
      <c r="ASI1335" s="5"/>
      <c r="ASJ1335" s="5"/>
      <c r="ASK1335" s="5"/>
      <c r="ASL1335" s="5"/>
      <c r="ASM1335" s="5"/>
      <c r="ASN1335" s="5"/>
      <c r="ASO1335" s="5"/>
      <c r="ASP1335" s="5"/>
      <c r="ASQ1335" s="5"/>
      <c r="ASR1335" s="5"/>
      <c r="ASS1335" s="5"/>
      <c r="AST1335" s="5"/>
      <c r="ASU1335" s="5"/>
      <c r="ASV1335" s="5"/>
      <c r="ASW1335" s="5"/>
      <c r="ASX1335" s="5"/>
      <c r="ASY1335" s="5"/>
      <c r="ASZ1335" s="5"/>
      <c r="ATA1335" s="5"/>
      <c r="ATB1335" s="5"/>
      <c r="ATC1335" s="5"/>
      <c r="ATD1335" s="5"/>
      <c r="ATE1335" s="5"/>
      <c r="ATF1335" s="5"/>
      <c r="ATG1335" s="5"/>
      <c r="ATH1335" s="5"/>
      <c r="ATI1335" s="5"/>
      <c r="ATJ1335" s="5"/>
      <c r="ATK1335" s="5"/>
      <c r="ATL1335" s="5"/>
      <c r="ATM1335" s="5"/>
      <c r="ATN1335" s="5"/>
      <c r="ATO1335" s="5"/>
      <c r="ATP1335" s="5"/>
      <c r="ATQ1335" s="5"/>
      <c r="ATR1335" s="5"/>
      <c r="ATS1335" s="5"/>
      <c r="ATT1335" s="5"/>
      <c r="ATU1335" s="5"/>
      <c r="ATV1335" s="5"/>
      <c r="ATW1335" s="5"/>
      <c r="ATX1335" s="5"/>
      <c r="ATY1335" s="5"/>
      <c r="ATZ1335" s="5"/>
      <c r="AUA1335" s="5"/>
      <c r="AUB1335" s="5"/>
      <c r="AUC1335" s="5"/>
      <c r="AUD1335" s="5"/>
      <c r="AUE1335" s="5"/>
      <c r="AUF1335" s="5"/>
      <c r="AUG1335" s="5"/>
      <c r="AUH1335" s="5"/>
      <c r="AUI1335" s="5"/>
      <c r="AUJ1335" s="5"/>
      <c r="AUK1335" s="5"/>
      <c r="AUL1335" s="5"/>
      <c r="AUM1335" s="5"/>
      <c r="AUN1335" s="5"/>
      <c r="AUO1335" s="5"/>
      <c r="AUP1335" s="5"/>
      <c r="AUQ1335" s="5"/>
      <c r="AUR1335" s="5"/>
      <c r="AUS1335" s="5"/>
      <c r="AUT1335" s="5"/>
      <c r="AUU1335" s="5"/>
      <c r="AUV1335" s="5"/>
      <c r="AUW1335" s="5"/>
      <c r="AUX1335" s="5"/>
      <c r="AUY1335" s="5"/>
      <c r="AUZ1335" s="5"/>
      <c r="AVA1335" s="5"/>
      <c r="AVB1335" s="5"/>
      <c r="AVC1335" s="5"/>
      <c r="AVD1335" s="5"/>
      <c r="AVE1335" s="5"/>
      <c r="AVF1335" s="5"/>
      <c r="AVG1335" s="5"/>
      <c r="AVH1335" s="5"/>
      <c r="AVI1335" s="5"/>
      <c r="AVJ1335" s="5"/>
      <c r="AVK1335" s="5"/>
      <c r="AVL1335" s="5"/>
      <c r="AVM1335" s="5"/>
      <c r="AVN1335" s="5"/>
      <c r="AVO1335" s="5"/>
      <c r="AVP1335" s="5"/>
      <c r="AVQ1335" s="5"/>
      <c r="AVR1335" s="5"/>
      <c r="AVS1335" s="5"/>
      <c r="AVT1335" s="5"/>
      <c r="AVU1335" s="5"/>
      <c r="AVV1335" s="5"/>
      <c r="AVW1335" s="5"/>
      <c r="AVX1335" s="5"/>
      <c r="AVY1335" s="5"/>
      <c r="AVZ1335" s="5"/>
      <c r="AWA1335" s="5"/>
      <c r="AWB1335" s="5"/>
      <c r="AWC1335" s="5"/>
      <c r="AWD1335" s="5"/>
      <c r="AWE1335" s="5"/>
      <c r="AWF1335" s="5"/>
      <c r="AWG1335" s="5"/>
      <c r="AWH1335" s="5"/>
      <c r="AWI1335" s="5"/>
      <c r="AWJ1335" s="5"/>
      <c r="AWK1335" s="5"/>
      <c r="AWL1335" s="5"/>
      <c r="AWM1335" s="5"/>
      <c r="AWN1335" s="5"/>
      <c r="AWO1335" s="5"/>
      <c r="AWP1335" s="5"/>
      <c r="AWQ1335" s="5"/>
      <c r="AWR1335" s="5"/>
      <c r="AWS1335" s="5"/>
      <c r="AWT1335" s="5"/>
      <c r="AWU1335" s="5"/>
      <c r="AWV1335" s="5"/>
      <c r="AWW1335" s="5"/>
      <c r="AWX1335" s="5"/>
      <c r="AWY1335" s="5"/>
      <c r="AWZ1335" s="5"/>
      <c r="AXA1335" s="5"/>
      <c r="AXB1335" s="5"/>
      <c r="AXC1335" s="5"/>
      <c r="AXD1335" s="5"/>
      <c r="AXE1335" s="5"/>
      <c r="AXF1335" s="5"/>
      <c r="AXG1335" s="5"/>
      <c r="AXH1335" s="5"/>
      <c r="AXI1335" s="5"/>
      <c r="AXJ1335" s="5"/>
      <c r="AXK1335" s="5"/>
      <c r="AXL1335" s="5"/>
      <c r="AXM1335" s="5"/>
      <c r="AXN1335" s="5"/>
      <c r="AXO1335" s="5"/>
      <c r="AXP1335" s="5"/>
      <c r="AXQ1335" s="5"/>
      <c r="AXR1335" s="5"/>
      <c r="AXS1335" s="5"/>
      <c r="AXT1335" s="5"/>
      <c r="AXU1335" s="5"/>
      <c r="AXV1335" s="5"/>
      <c r="AXW1335" s="5"/>
      <c r="AXX1335" s="5"/>
      <c r="AXY1335" s="5"/>
      <c r="AXZ1335" s="5"/>
      <c r="AYA1335" s="5"/>
      <c r="AYB1335" s="5"/>
      <c r="AYC1335" s="5"/>
      <c r="AYD1335" s="5"/>
      <c r="AYE1335" s="5"/>
      <c r="AYF1335" s="5"/>
      <c r="AYG1335" s="5"/>
      <c r="AYH1335" s="5"/>
      <c r="AYI1335" s="5"/>
      <c r="AYJ1335" s="5"/>
      <c r="AYK1335" s="5"/>
      <c r="AYL1335" s="5"/>
      <c r="AYM1335" s="5"/>
      <c r="AYN1335" s="5"/>
      <c r="AYO1335" s="5"/>
      <c r="AYP1335" s="5"/>
      <c r="AYQ1335" s="5"/>
      <c r="AYR1335" s="5"/>
      <c r="AYS1335" s="5"/>
      <c r="AYT1335" s="5"/>
      <c r="AYU1335" s="5"/>
      <c r="AYV1335" s="5"/>
      <c r="AYW1335" s="5"/>
      <c r="AYX1335" s="5"/>
      <c r="AYY1335" s="5"/>
      <c r="AYZ1335" s="5"/>
      <c r="AZA1335" s="5"/>
      <c r="AZB1335" s="5"/>
      <c r="AZC1335" s="5"/>
      <c r="AZD1335" s="5"/>
      <c r="AZE1335" s="5"/>
      <c r="AZF1335" s="5"/>
      <c r="AZG1335" s="5"/>
      <c r="AZH1335" s="5"/>
      <c r="AZI1335" s="5"/>
      <c r="AZJ1335" s="5"/>
      <c r="AZK1335" s="5"/>
      <c r="AZL1335" s="5"/>
      <c r="AZM1335" s="5"/>
      <c r="AZN1335" s="5"/>
      <c r="AZO1335" s="5"/>
      <c r="AZP1335" s="5"/>
      <c r="AZQ1335" s="5"/>
      <c r="AZR1335" s="5"/>
      <c r="AZS1335" s="5"/>
      <c r="AZT1335" s="5"/>
      <c r="AZU1335" s="5"/>
      <c r="AZV1335" s="5"/>
      <c r="AZW1335" s="5"/>
      <c r="AZX1335" s="5"/>
      <c r="AZY1335" s="5"/>
      <c r="AZZ1335" s="5"/>
      <c r="BAA1335" s="5"/>
      <c r="BAB1335" s="5"/>
      <c r="BAC1335" s="5"/>
      <c r="BAD1335" s="5"/>
      <c r="BAE1335" s="5"/>
      <c r="BAF1335" s="5"/>
      <c r="BAG1335" s="5"/>
      <c r="BAH1335" s="5"/>
      <c r="BAI1335" s="5"/>
      <c r="BAJ1335" s="5"/>
      <c r="BAK1335" s="5"/>
      <c r="BAL1335" s="5"/>
      <c r="BAM1335" s="5"/>
      <c r="BAN1335" s="5"/>
      <c r="BAO1335" s="5"/>
      <c r="BAP1335" s="5"/>
      <c r="BAQ1335" s="5"/>
      <c r="BAR1335" s="5"/>
      <c r="BAS1335" s="5"/>
      <c r="BAT1335" s="5"/>
      <c r="BAU1335" s="5"/>
      <c r="BAV1335" s="5"/>
      <c r="BAW1335" s="5"/>
      <c r="BAX1335" s="5"/>
      <c r="BAY1335" s="5"/>
      <c r="BAZ1335" s="5"/>
      <c r="BBA1335" s="5"/>
      <c r="BBB1335" s="5"/>
      <c r="BBC1335" s="5"/>
      <c r="BBD1335" s="5"/>
      <c r="BBE1335" s="5"/>
      <c r="BBF1335" s="5"/>
      <c r="BBG1335" s="5"/>
      <c r="BBH1335" s="5"/>
      <c r="BBI1335" s="5"/>
      <c r="BBJ1335" s="5"/>
      <c r="BBK1335" s="5"/>
      <c r="BBL1335" s="5"/>
      <c r="BBM1335" s="5"/>
      <c r="BBN1335" s="5"/>
      <c r="BBO1335" s="5"/>
      <c r="BBP1335" s="5"/>
      <c r="BBQ1335" s="5"/>
      <c r="BBR1335" s="5"/>
      <c r="BBS1335" s="5"/>
      <c r="BBT1335" s="5"/>
      <c r="BBU1335" s="5"/>
      <c r="BBV1335" s="5"/>
      <c r="BBW1335" s="5"/>
      <c r="BBX1335" s="5"/>
      <c r="BBY1335" s="5"/>
      <c r="BBZ1335" s="5"/>
      <c r="BCA1335" s="5"/>
      <c r="BCB1335" s="5"/>
      <c r="BCC1335" s="5"/>
      <c r="BCD1335" s="5"/>
      <c r="BCE1335" s="5"/>
      <c r="BCF1335" s="5"/>
      <c r="BCG1335" s="5"/>
      <c r="BCH1335" s="5"/>
      <c r="BCI1335" s="5"/>
      <c r="BCJ1335" s="5"/>
      <c r="BCK1335" s="5"/>
      <c r="BCL1335" s="5"/>
      <c r="BCM1335" s="5"/>
      <c r="BCN1335" s="5"/>
      <c r="BCO1335" s="5"/>
      <c r="BCP1335" s="5"/>
      <c r="BCQ1335" s="5"/>
      <c r="BCR1335" s="5"/>
      <c r="BCS1335" s="5"/>
      <c r="BCT1335" s="5"/>
      <c r="BCU1335" s="5"/>
      <c r="BCV1335" s="5"/>
      <c r="BCW1335" s="5"/>
      <c r="BCX1335" s="5"/>
      <c r="BCY1335" s="5"/>
      <c r="BCZ1335" s="5"/>
      <c r="BDA1335" s="5"/>
      <c r="BDB1335" s="5"/>
      <c r="BDC1335" s="5"/>
      <c r="BDD1335" s="5"/>
      <c r="BDE1335" s="5"/>
      <c r="BDF1335" s="5"/>
      <c r="BDG1335" s="5"/>
      <c r="BDH1335" s="5"/>
      <c r="BDI1335" s="5"/>
      <c r="BDJ1335" s="5"/>
      <c r="BDK1335" s="5"/>
      <c r="BDL1335" s="5"/>
      <c r="BDM1335" s="5"/>
      <c r="BDN1335" s="5"/>
      <c r="BDO1335" s="5"/>
      <c r="BDP1335" s="5"/>
      <c r="BDQ1335" s="5"/>
      <c r="BDR1335" s="5"/>
      <c r="BDS1335" s="5"/>
      <c r="BDT1335" s="5"/>
      <c r="BDU1335" s="5"/>
      <c r="BDV1335" s="5"/>
      <c r="BDW1335" s="5"/>
      <c r="BDX1335" s="5"/>
      <c r="BDY1335" s="5"/>
      <c r="BDZ1335" s="5"/>
      <c r="BEA1335" s="5"/>
      <c r="BEB1335" s="5"/>
      <c r="BEC1335" s="5"/>
      <c r="BED1335" s="5"/>
      <c r="BEE1335" s="5"/>
      <c r="BEF1335" s="5"/>
      <c r="BEG1335" s="5"/>
      <c r="BEH1335" s="5"/>
      <c r="BEI1335" s="5"/>
      <c r="BEJ1335" s="5"/>
      <c r="BEK1335" s="5"/>
      <c r="BEL1335" s="5"/>
      <c r="BEM1335" s="5"/>
      <c r="BEN1335" s="5"/>
      <c r="BEO1335" s="5"/>
      <c r="BEP1335" s="5"/>
      <c r="BEQ1335" s="5"/>
      <c r="BER1335" s="5"/>
      <c r="BES1335" s="5"/>
      <c r="BET1335" s="5"/>
      <c r="BEU1335" s="5"/>
      <c r="BEV1335" s="5"/>
      <c r="BEW1335" s="5"/>
      <c r="BEX1335" s="5"/>
      <c r="BEY1335" s="5"/>
      <c r="BEZ1335" s="5"/>
      <c r="BFA1335" s="5"/>
      <c r="BFB1335" s="5"/>
      <c r="BFC1335" s="5"/>
      <c r="BFD1335" s="5"/>
      <c r="BFE1335" s="5"/>
      <c r="BFF1335" s="5"/>
      <c r="BFG1335" s="5"/>
      <c r="BFH1335" s="5"/>
      <c r="BFI1335" s="5"/>
      <c r="BFJ1335" s="5"/>
      <c r="BFK1335" s="5"/>
      <c r="BFL1335" s="5"/>
      <c r="BFM1335" s="5"/>
      <c r="BFN1335" s="5"/>
      <c r="BFO1335" s="5"/>
      <c r="BFP1335" s="5"/>
      <c r="BFQ1335" s="5"/>
      <c r="BFR1335" s="5"/>
      <c r="BFS1335" s="5"/>
      <c r="BFT1335" s="5"/>
      <c r="BFU1335" s="5"/>
      <c r="BFV1335" s="5"/>
      <c r="BFW1335" s="5"/>
      <c r="BFX1335" s="5"/>
      <c r="BFY1335" s="5"/>
      <c r="BFZ1335" s="5"/>
      <c r="BGA1335" s="5"/>
      <c r="BGB1335" s="5"/>
      <c r="BGC1335" s="5"/>
      <c r="BGD1335" s="5"/>
      <c r="BGE1335" s="5"/>
      <c r="BGF1335" s="5"/>
      <c r="BGG1335" s="5"/>
      <c r="BGH1335" s="5"/>
      <c r="BGI1335" s="5"/>
      <c r="BGJ1335" s="5"/>
      <c r="BGK1335" s="5"/>
      <c r="BGL1335" s="5"/>
      <c r="BGM1335" s="5"/>
      <c r="BGN1335" s="5"/>
      <c r="BGO1335" s="5"/>
      <c r="BGP1335" s="5"/>
      <c r="BGQ1335" s="5"/>
      <c r="BGR1335" s="5"/>
      <c r="BGS1335" s="5"/>
      <c r="BGT1335" s="5"/>
      <c r="BGU1335" s="5"/>
      <c r="BGV1335" s="5"/>
      <c r="BGW1335" s="5"/>
      <c r="BGX1335" s="5"/>
      <c r="BGY1335" s="5"/>
      <c r="BGZ1335" s="5"/>
      <c r="BHA1335" s="5"/>
      <c r="BHB1335" s="5"/>
      <c r="BHC1335" s="5"/>
      <c r="BHD1335" s="5"/>
      <c r="BHE1335" s="5"/>
      <c r="BHF1335" s="5"/>
      <c r="BHG1335" s="5"/>
      <c r="BHH1335" s="5"/>
      <c r="BHI1335" s="5"/>
      <c r="BHJ1335" s="5"/>
      <c r="BHK1335" s="5"/>
      <c r="BHL1335" s="5"/>
      <c r="BHM1335" s="5"/>
      <c r="BHN1335" s="5"/>
      <c r="BHO1335" s="5"/>
      <c r="BHP1335" s="5"/>
      <c r="BHQ1335" s="5"/>
      <c r="BHR1335" s="5"/>
      <c r="BHS1335" s="5"/>
      <c r="BHT1335" s="5"/>
      <c r="BHU1335" s="5"/>
      <c r="BHV1335" s="5"/>
      <c r="BHW1335" s="5"/>
      <c r="BHX1335" s="5"/>
      <c r="BHY1335" s="5"/>
      <c r="BHZ1335" s="5"/>
      <c r="BIA1335" s="5"/>
      <c r="BIB1335" s="5"/>
      <c r="BIC1335" s="5"/>
      <c r="BID1335" s="5"/>
      <c r="BIE1335" s="5"/>
      <c r="BIF1335" s="5"/>
      <c r="BIG1335" s="5"/>
      <c r="BIH1335" s="5"/>
      <c r="BII1335" s="5"/>
      <c r="BIJ1335" s="5"/>
      <c r="BIK1335" s="5"/>
      <c r="BIL1335" s="5"/>
      <c r="BIM1335" s="5"/>
      <c r="BIN1335" s="5"/>
      <c r="BIO1335" s="5"/>
      <c r="BIP1335" s="5"/>
      <c r="BIQ1335" s="5"/>
      <c r="BIR1335" s="5"/>
      <c r="BIS1335" s="5"/>
      <c r="BIT1335" s="5"/>
      <c r="BIU1335" s="5"/>
      <c r="BIV1335" s="5"/>
      <c r="BIW1335" s="5"/>
      <c r="BIX1335" s="5"/>
      <c r="BIY1335" s="5"/>
      <c r="BIZ1335" s="5"/>
      <c r="BJA1335" s="5"/>
      <c r="BJB1335" s="5"/>
      <c r="BJC1335" s="5"/>
      <c r="BJD1335" s="5"/>
      <c r="BJE1335" s="5"/>
      <c r="BJF1335" s="5"/>
      <c r="BJG1335" s="5"/>
      <c r="BJH1335" s="5"/>
      <c r="BJI1335" s="5"/>
      <c r="BJJ1335" s="5"/>
      <c r="BJK1335" s="5"/>
      <c r="BJL1335" s="5"/>
      <c r="BJM1335" s="5"/>
      <c r="BJN1335" s="5"/>
      <c r="BJO1335" s="5"/>
      <c r="BJP1335" s="5"/>
      <c r="BJQ1335" s="5"/>
      <c r="BJR1335" s="5"/>
      <c r="BJS1335" s="5"/>
      <c r="BJT1335" s="5"/>
      <c r="BJU1335" s="5"/>
      <c r="BJV1335" s="5"/>
      <c r="BJW1335" s="5"/>
      <c r="BJX1335" s="5"/>
      <c r="BJY1335" s="5"/>
      <c r="BJZ1335" s="5"/>
      <c r="BKA1335" s="5"/>
      <c r="BKB1335" s="5"/>
      <c r="BKC1335" s="5"/>
      <c r="BKD1335" s="5"/>
      <c r="BKE1335" s="5"/>
      <c r="BKF1335" s="5"/>
      <c r="BKG1335" s="5"/>
      <c r="BKH1335" s="5"/>
      <c r="BKI1335" s="5"/>
      <c r="BKJ1335" s="5"/>
      <c r="BKK1335" s="5"/>
      <c r="BKL1335" s="5"/>
      <c r="BKM1335" s="5"/>
      <c r="BKN1335" s="5"/>
      <c r="BKO1335" s="5"/>
      <c r="BKP1335" s="5"/>
      <c r="BKQ1335" s="5"/>
      <c r="BKR1335" s="5"/>
      <c r="BKS1335" s="5"/>
      <c r="BKT1335" s="5"/>
      <c r="BKU1335" s="5"/>
      <c r="BKV1335" s="5"/>
      <c r="BKW1335" s="5"/>
      <c r="BKX1335" s="5"/>
      <c r="BKY1335" s="5"/>
      <c r="BKZ1335" s="5"/>
      <c r="BLA1335" s="5"/>
      <c r="BLB1335" s="5"/>
      <c r="BLC1335" s="5"/>
      <c r="BLD1335" s="5"/>
      <c r="BLE1335" s="5"/>
      <c r="BLF1335" s="5"/>
      <c r="BLG1335" s="5"/>
      <c r="BLH1335" s="5"/>
      <c r="BLI1335" s="5"/>
      <c r="BLJ1335" s="5"/>
      <c r="BLK1335" s="5"/>
      <c r="BLL1335" s="5"/>
      <c r="BLM1335" s="5"/>
      <c r="BLN1335" s="5"/>
      <c r="BLO1335" s="5"/>
      <c r="BLP1335" s="5"/>
      <c r="BLQ1335" s="5"/>
      <c r="BLR1335" s="5"/>
      <c r="BLS1335" s="5"/>
      <c r="BLT1335" s="5"/>
      <c r="BLU1335" s="5"/>
      <c r="BLV1335" s="5"/>
      <c r="BLW1335" s="5"/>
      <c r="BLX1335" s="5"/>
      <c r="BLY1335" s="5"/>
      <c r="BLZ1335" s="5"/>
      <c r="BMA1335" s="5"/>
      <c r="BMB1335" s="5"/>
      <c r="BMC1335" s="5"/>
      <c r="BMD1335" s="5"/>
      <c r="BME1335" s="5"/>
      <c r="BMF1335" s="5"/>
      <c r="BMG1335" s="5"/>
      <c r="BMH1335" s="5"/>
      <c r="BMI1335" s="5"/>
      <c r="BMJ1335" s="5"/>
      <c r="BMK1335" s="5"/>
      <c r="BML1335" s="5"/>
      <c r="BMM1335" s="5"/>
      <c r="BMN1335" s="5"/>
      <c r="BMO1335" s="5"/>
      <c r="BMP1335" s="5"/>
      <c r="BMQ1335" s="5"/>
      <c r="BMR1335" s="5"/>
      <c r="BMS1335" s="5"/>
      <c r="BMT1335" s="5"/>
      <c r="BMU1335" s="5"/>
      <c r="BMV1335" s="5"/>
      <c r="BMW1335" s="5"/>
      <c r="BMX1335" s="5"/>
      <c r="BMY1335" s="5"/>
      <c r="BMZ1335" s="5"/>
      <c r="BNA1335" s="5"/>
      <c r="BNB1335" s="5"/>
      <c r="BNC1335" s="5"/>
      <c r="BND1335" s="5"/>
      <c r="BNE1335" s="5"/>
      <c r="BNF1335" s="5"/>
      <c r="BNG1335" s="5"/>
      <c r="BNH1335" s="5"/>
      <c r="BNI1335" s="5"/>
      <c r="BNJ1335" s="5"/>
      <c r="BNK1335" s="5"/>
      <c r="BNL1335" s="5"/>
      <c r="BNM1335" s="5"/>
      <c r="BNN1335" s="5"/>
      <c r="BNO1335" s="5"/>
      <c r="BNP1335" s="5"/>
      <c r="BNQ1335" s="5"/>
      <c r="BNR1335" s="5"/>
      <c r="BNS1335" s="5"/>
      <c r="BNT1335" s="5"/>
      <c r="BNU1335" s="5"/>
      <c r="BNV1335" s="5"/>
      <c r="BNW1335" s="5"/>
      <c r="BNX1335" s="5"/>
      <c r="BNY1335" s="5"/>
      <c r="BNZ1335" s="5"/>
      <c r="BOA1335" s="5"/>
      <c r="BOB1335" s="5"/>
      <c r="BOC1335" s="5"/>
      <c r="BOD1335" s="5"/>
      <c r="BOE1335" s="5"/>
      <c r="BOF1335" s="5"/>
      <c r="BOG1335" s="5"/>
      <c r="BOH1335" s="5"/>
      <c r="BOI1335" s="5"/>
      <c r="BOJ1335" s="5"/>
      <c r="BOK1335" s="5"/>
      <c r="BOL1335" s="5"/>
      <c r="BOM1335" s="5"/>
      <c r="BON1335" s="5"/>
      <c r="BOO1335" s="5"/>
      <c r="BOP1335" s="5"/>
      <c r="BOQ1335" s="5"/>
      <c r="BOR1335" s="5"/>
      <c r="BOS1335" s="5"/>
      <c r="BOT1335" s="5"/>
      <c r="BOU1335" s="5"/>
      <c r="BOV1335" s="5"/>
      <c r="BOW1335" s="5"/>
      <c r="BOX1335" s="5"/>
      <c r="BOY1335" s="5"/>
      <c r="BOZ1335" s="5"/>
      <c r="BPA1335" s="5"/>
      <c r="BPB1335" s="5"/>
      <c r="BPC1335" s="5"/>
      <c r="BPD1335" s="5"/>
      <c r="BPE1335" s="5"/>
      <c r="BPF1335" s="5"/>
      <c r="BPG1335" s="5"/>
      <c r="BPH1335" s="5"/>
      <c r="BPI1335" s="5"/>
      <c r="BPJ1335" s="5"/>
      <c r="BPK1335" s="5"/>
      <c r="BPL1335" s="5"/>
      <c r="BPM1335" s="5"/>
      <c r="BPN1335" s="5"/>
      <c r="BPO1335" s="5"/>
      <c r="BPP1335" s="5"/>
      <c r="BPQ1335" s="5"/>
      <c r="BPR1335" s="5"/>
      <c r="BPS1335" s="5"/>
      <c r="BPT1335" s="5"/>
      <c r="BPU1335" s="5"/>
      <c r="BPV1335" s="5"/>
      <c r="BPW1335" s="5"/>
      <c r="BPX1335" s="5"/>
      <c r="BPY1335" s="5"/>
      <c r="BPZ1335" s="5"/>
      <c r="BQA1335" s="5"/>
      <c r="BQB1335" s="5"/>
      <c r="BQC1335" s="5"/>
      <c r="BQD1335" s="5"/>
      <c r="BQE1335" s="5"/>
      <c r="BQF1335" s="5"/>
      <c r="BQG1335" s="5"/>
      <c r="BQH1335" s="5"/>
      <c r="BQI1335" s="5"/>
      <c r="BQJ1335" s="5"/>
      <c r="BQK1335" s="5"/>
      <c r="BQL1335" s="5"/>
      <c r="BQM1335" s="5"/>
      <c r="BQN1335" s="5"/>
      <c r="BQO1335" s="5"/>
      <c r="BQP1335" s="5"/>
      <c r="BQQ1335" s="5"/>
      <c r="BQR1335" s="5"/>
      <c r="BQS1335" s="5"/>
      <c r="BQT1335" s="5"/>
      <c r="BQU1335" s="5"/>
      <c r="BQV1335" s="5"/>
      <c r="BQW1335" s="5"/>
      <c r="BQX1335" s="5"/>
      <c r="BQY1335" s="5"/>
      <c r="BQZ1335" s="5"/>
      <c r="BRA1335" s="5"/>
      <c r="BRB1335" s="5"/>
      <c r="BRC1335" s="5"/>
      <c r="BRD1335" s="5"/>
      <c r="BRE1335" s="5"/>
      <c r="BRF1335" s="5"/>
      <c r="BRG1335" s="5"/>
      <c r="BRH1335" s="5"/>
      <c r="BRI1335" s="5"/>
      <c r="BRJ1335" s="5"/>
      <c r="BRK1335" s="5"/>
      <c r="BRL1335" s="5"/>
      <c r="BRM1335" s="5"/>
      <c r="BRN1335" s="5"/>
      <c r="BRO1335" s="5"/>
      <c r="BRP1335" s="5"/>
      <c r="BRQ1335" s="5"/>
      <c r="BRR1335" s="5"/>
      <c r="BRS1335" s="5"/>
      <c r="BRT1335" s="5"/>
      <c r="BRU1335" s="5"/>
      <c r="BRV1335" s="5"/>
      <c r="BRW1335" s="5"/>
      <c r="BRX1335" s="5"/>
      <c r="BRY1335" s="5"/>
      <c r="BRZ1335" s="5"/>
      <c r="BSA1335" s="5"/>
      <c r="BSB1335" s="5"/>
      <c r="BSC1335" s="5"/>
      <c r="BSD1335" s="5"/>
      <c r="BSE1335" s="5"/>
      <c r="BSF1335" s="5"/>
      <c r="BSG1335" s="5"/>
      <c r="BSH1335" s="5"/>
      <c r="BSI1335" s="5"/>
      <c r="BSJ1335" s="5"/>
      <c r="BSK1335" s="5"/>
      <c r="BSL1335" s="5"/>
      <c r="BSM1335" s="5"/>
      <c r="BSN1335" s="5"/>
      <c r="BSO1335" s="5"/>
      <c r="BSP1335" s="5"/>
      <c r="BSQ1335" s="5"/>
      <c r="BSR1335" s="5"/>
      <c r="BSS1335" s="5"/>
      <c r="BST1335" s="5"/>
      <c r="BSU1335" s="5"/>
      <c r="BSV1335" s="5"/>
      <c r="BSW1335" s="5"/>
      <c r="BSX1335" s="5"/>
      <c r="BSY1335" s="5"/>
      <c r="BSZ1335" s="5"/>
      <c r="BTA1335" s="5"/>
      <c r="BTB1335" s="5"/>
      <c r="BTC1335" s="5"/>
      <c r="BTD1335" s="5"/>
      <c r="BTE1335" s="5"/>
      <c r="BTF1335" s="5"/>
      <c r="BTG1335" s="5"/>
      <c r="BTH1335" s="5"/>
      <c r="BTI1335" s="5"/>
      <c r="BTJ1335" s="5"/>
      <c r="BTK1335" s="5"/>
      <c r="BTL1335" s="5"/>
      <c r="BTM1335" s="5"/>
      <c r="BTN1335" s="5"/>
      <c r="BTO1335" s="5"/>
      <c r="BTP1335" s="5"/>
      <c r="BTQ1335" s="5"/>
      <c r="BTR1335" s="5"/>
      <c r="BTS1335" s="5"/>
      <c r="BTT1335" s="5"/>
      <c r="BTU1335" s="5"/>
      <c r="BTV1335" s="5"/>
      <c r="BTW1335" s="5"/>
      <c r="BTX1335" s="5"/>
      <c r="BTY1335" s="5"/>
      <c r="BTZ1335" s="5"/>
      <c r="BUA1335" s="5"/>
      <c r="BUB1335" s="5"/>
      <c r="BUC1335" s="5"/>
      <c r="BUD1335" s="5"/>
      <c r="BUE1335" s="5"/>
      <c r="BUF1335" s="5"/>
      <c r="BUG1335" s="5"/>
      <c r="BUH1335" s="5"/>
      <c r="BUI1335" s="5"/>
      <c r="BUJ1335" s="5"/>
      <c r="BUK1335" s="5"/>
      <c r="BUL1335" s="5"/>
      <c r="BUM1335" s="5"/>
      <c r="BUN1335" s="5"/>
      <c r="BUO1335" s="5"/>
      <c r="BUP1335" s="5"/>
      <c r="BUQ1335" s="5"/>
      <c r="BUR1335" s="5"/>
      <c r="BUS1335" s="5"/>
      <c r="BUT1335" s="5"/>
      <c r="BUU1335" s="5"/>
      <c r="BUV1335" s="5"/>
      <c r="BUW1335" s="5"/>
      <c r="BUX1335" s="5"/>
      <c r="BUY1335" s="5"/>
      <c r="BUZ1335" s="5"/>
      <c r="BVA1335" s="5"/>
      <c r="BVB1335" s="5"/>
      <c r="BVC1335" s="5"/>
      <c r="BVD1335" s="5"/>
      <c r="BVE1335" s="5"/>
      <c r="BVF1335" s="5"/>
      <c r="BVG1335" s="5"/>
      <c r="BVH1335" s="5"/>
      <c r="BVI1335" s="5"/>
      <c r="BVJ1335" s="5"/>
      <c r="BVK1335" s="5"/>
      <c r="BVL1335" s="5"/>
      <c r="BVM1335" s="5"/>
      <c r="BVN1335" s="5"/>
      <c r="BVO1335" s="5"/>
      <c r="BVP1335" s="5"/>
      <c r="BVQ1335" s="5"/>
      <c r="BVR1335" s="5"/>
      <c r="BVS1335" s="5"/>
      <c r="BVT1335" s="5"/>
      <c r="BVU1335" s="5"/>
      <c r="BVV1335" s="5"/>
      <c r="BVW1335" s="5"/>
      <c r="BVX1335" s="5"/>
      <c r="BVY1335" s="5"/>
      <c r="BVZ1335" s="5"/>
      <c r="BWA1335" s="5"/>
      <c r="BWB1335" s="5"/>
      <c r="BWC1335" s="5"/>
      <c r="BWD1335" s="5"/>
      <c r="BWE1335" s="5"/>
      <c r="BWF1335" s="5"/>
      <c r="BWG1335" s="5"/>
      <c r="BWH1335" s="5"/>
      <c r="BWI1335" s="5"/>
      <c r="BWJ1335" s="5"/>
      <c r="BWK1335" s="5"/>
      <c r="BWL1335" s="5"/>
      <c r="BWM1335" s="5"/>
      <c r="BWN1335" s="5"/>
      <c r="BWO1335" s="5"/>
      <c r="BWP1335" s="5"/>
      <c r="BWQ1335" s="5"/>
      <c r="BWR1335" s="5"/>
      <c r="BWS1335" s="5"/>
      <c r="BWT1335" s="5"/>
      <c r="BWU1335" s="5"/>
      <c r="BWV1335" s="5"/>
      <c r="BWW1335" s="5"/>
      <c r="BWX1335" s="5"/>
      <c r="BWY1335" s="5"/>
      <c r="BWZ1335" s="5"/>
      <c r="BXA1335" s="5"/>
      <c r="BXB1335" s="5"/>
      <c r="BXC1335" s="5"/>
      <c r="BXD1335" s="5"/>
      <c r="BXE1335" s="5"/>
      <c r="BXF1335" s="5"/>
      <c r="BXG1335" s="5"/>
      <c r="BXH1335" s="5"/>
      <c r="BXI1335" s="5"/>
      <c r="BXJ1335" s="5"/>
      <c r="BXK1335" s="5"/>
      <c r="BXL1335" s="5"/>
      <c r="BXM1335" s="5"/>
      <c r="BXN1335" s="5"/>
      <c r="BXO1335" s="5"/>
      <c r="BXP1335" s="5"/>
      <c r="BXQ1335" s="5"/>
      <c r="BXR1335" s="5"/>
      <c r="BXS1335" s="5"/>
      <c r="BXT1335" s="5"/>
      <c r="BXU1335" s="5"/>
      <c r="BXV1335" s="5"/>
      <c r="BXW1335" s="5"/>
      <c r="BXX1335" s="5"/>
      <c r="BXY1335" s="5"/>
      <c r="BXZ1335" s="5"/>
      <c r="BYA1335" s="5"/>
      <c r="BYB1335" s="5"/>
      <c r="BYC1335" s="5"/>
      <c r="BYD1335" s="5"/>
      <c r="BYE1335" s="5"/>
      <c r="BYF1335" s="5"/>
      <c r="BYG1335" s="5"/>
      <c r="BYH1335" s="5"/>
      <c r="BYI1335" s="5"/>
      <c r="BYJ1335" s="5"/>
      <c r="BYK1335" s="5"/>
      <c r="BYL1335" s="5"/>
      <c r="BYM1335" s="5"/>
      <c r="BYN1335" s="5"/>
      <c r="BYO1335" s="5"/>
      <c r="BYP1335" s="5"/>
      <c r="BYQ1335" s="5"/>
      <c r="BYR1335" s="5"/>
      <c r="BYS1335" s="5"/>
      <c r="BYT1335" s="5"/>
      <c r="BYU1335" s="5"/>
      <c r="BYV1335" s="5"/>
      <c r="BYW1335" s="5"/>
      <c r="BYX1335" s="5"/>
      <c r="BYY1335" s="5"/>
      <c r="BYZ1335" s="5"/>
      <c r="BZA1335" s="5"/>
      <c r="BZB1335" s="5"/>
      <c r="BZC1335" s="5"/>
      <c r="BZD1335" s="5"/>
      <c r="BZE1335" s="5"/>
      <c r="BZF1335" s="5"/>
      <c r="BZG1335" s="5"/>
      <c r="BZH1335" s="5"/>
      <c r="BZI1335" s="5"/>
      <c r="BZJ1335" s="5"/>
      <c r="BZK1335" s="5"/>
      <c r="BZL1335" s="5"/>
      <c r="BZM1335" s="5"/>
      <c r="BZN1335" s="5"/>
      <c r="BZO1335" s="5"/>
      <c r="BZP1335" s="5"/>
      <c r="BZQ1335" s="5"/>
      <c r="BZR1335" s="5"/>
      <c r="BZS1335" s="5"/>
      <c r="BZT1335" s="5"/>
      <c r="BZU1335" s="5"/>
      <c r="BZV1335" s="5"/>
      <c r="BZW1335" s="5"/>
      <c r="BZX1335" s="5"/>
      <c r="BZY1335" s="5"/>
      <c r="BZZ1335" s="5"/>
      <c r="CAA1335" s="5"/>
      <c r="CAB1335" s="5"/>
      <c r="CAC1335" s="5"/>
      <c r="CAD1335" s="5"/>
      <c r="CAE1335" s="5"/>
      <c r="CAF1335" s="5"/>
      <c r="CAG1335" s="5"/>
      <c r="CAH1335" s="5"/>
      <c r="CAI1335" s="5"/>
      <c r="CAJ1335" s="5"/>
      <c r="CAK1335" s="5"/>
      <c r="CAL1335" s="5"/>
      <c r="CAM1335" s="5"/>
      <c r="CAN1335" s="5"/>
      <c r="CAO1335" s="5"/>
      <c r="CAP1335" s="5"/>
      <c r="CAQ1335" s="5"/>
      <c r="CAR1335" s="5"/>
      <c r="CAS1335" s="5"/>
      <c r="CAT1335" s="5"/>
      <c r="CAU1335" s="5"/>
      <c r="CAV1335" s="5"/>
      <c r="CAW1335" s="5"/>
      <c r="CAX1335" s="5"/>
      <c r="CAY1335" s="5"/>
      <c r="CAZ1335" s="5"/>
      <c r="CBA1335" s="5"/>
      <c r="CBB1335" s="5"/>
      <c r="CBC1335" s="5"/>
      <c r="CBD1335" s="5"/>
      <c r="CBE1335" s="5"/>
      <c r="CBF1335" s="5"/>
      <c r="CBG1335" s="5"/>
      <c r="CBH1335" s="5"/>
      <c r="CBI1335" s="5"/>
      <c r="CBJ1335" s="5"/>
      <c r="CBK1335" s="5"/>
      <c r="CBL1335" s="5"/>
      <c r="CBM1335" s="5"/>
      <c r="CBN1335" s="5"/>
      <c r="CBO1335" s="5"/>
      <c r="CBP1335" s="5"/>
      <c r="CBQ1335" s="5"/>
      <c r="CBR1335" s="5"/>
      <c r="CBS1335" s="5"/>
      <c r="CBT1335" s="5"/>
      <c r="CBU1335" s="5"/>
      <c r="CBV1335" s="5"/>
      <c r="CBW1335" s="5"/>
      <c r="CBX1335" s="5"/>
      <c r="CBY1335" s="5"/>
      <c r="CBZ1335" s="5"/>
      <c r="CCA1335" s="5"/>
      <c r="CCB1335" s="5"/>
      <c r="CCC1335" s="5"/>
      <c r="CCD1335" s="5"/>
      <c r="CCE1335" s="5"/>
      <c r="CCF1335" s="5"/>
      <c r="CCG1335" s="5"/>
      <c r="CCH1335" s="5"/>
      <c r="CCI1335" s="5"/>
      <c r="CCJ1335" s="5"/>
      <c r="CCK1335" s="5"/>
      <c r="CCL1335" s="5"/>
      <c r="CCM1335" s="5"/>
      <c r="CCN1335" s="5"/>
      <c r="CCO1335" s="5"/>
      <c r="CCP1335" s="5"/>
      <c r="CCQ1335" s="5"/>
      <c r="CCR1335" s="5"/>
      <c r="CCS1335" s="5"/>
      <c r="CCT1335" s="5"/>
      <c r="CCU1335" s="5"/>
      <c r="CCV1335" s="5"/>
      <c r="CCW1335" s="5"/>
      <c r="CCX1335" s="5"/>
      <c r="CCY1335" s="5"/>
      <c r="CCZ1335" s="5"/>
      <c r="CDA1335" s="5"/>
      <c r="CDB1335" s="5"/>
      <c r="CDC1335" s="5"/>
      <c r="CDD1335" s="5"/>
      <c r="CDE1335" s="5"/>
      <c r="CDF1335" s="5"/>
      <c r="CDG1335" s="5"/>
      <c r="CDH1335" s="5"/>
      <c r="CDI1335" s="5"/>
      <c r="CDJ1335" s="5"/>
      <c r="CDK1335" s="5"/>
      <c r="CDL1335" s="5"/>
      <c r="CDM1335" s="5"/>
      <c r="CDN1335" s="5"/>
      <c r="CDO1335" s="5"/>
      <c r="CDP1335" s="5"/>
      <c r="CDQ1335" s="5"/>
      <c r="CDR1335" s="5"/>
      <c r="CDS1335" s="5"/>
      <c r="CDT1335" s="5"/>
      <c r="CDU1335" s="5"/>
      <c r="CDV1335" s="5"/>
      <c r="CDW1335" s="5"/>
      <c r="CDX1335" s="5"/>
      <c r="CDY1335" s="5"/>
      <c r="CDZ1335" s="5"/>
      <c r="CEA1335" s="5"/>
      <c r="CEB1335" s="5"/>
      <c r="CEC1335" s="5"/>
      <c r="CED1335" s="5"/>
      <c r="CEE1335" s="5"/>
      <c r="CEF1335" s="5"/>
      <c r="CEG1335" s="5"/>
      <c r="CEH1335" s="5"/>
      <c r="CEI1335" s="5"/>
      <c r="CEJ1335" s="5"/>
      <c r="CEK1335" s="5"/>
      <c r="CEL1335" s="5"/>
      <c r="CEM1335" s="5"/>
      <c r="CEN1335" s="5"/>
      <c r="CEO1335" s="5"/>
      <c r="CEP1335" s="5"/>
      <c r="CEQ1335" s="5"/>
      <c r="CER1335" s="5"/>
      <c r="CES1335" s="5"/>
      <c r="CET1335" s="5"/>
      <c r="CEU1335" s="5"/>
      <c r="CEV1335" s="5"/>
      <c r="CEW1335" s="5"/>
      <c r="CEX1335" s="5"/>
      <c r="CEY1335" s="5"/>
      <c r="CEZ1335" s="5"/>
      <c r="CFA1335" s="5"/>
      <c r="CFB1335" s="5"/>
      <c r="CFC1335" s="5"/>
      <c r="CFD1335" s="5"/>
      <c r="CFE1335" s="5"/>
      <c r="CFF1335" s="5"/>
      <c r="CFG1335" s="5"/>
      <c r="CFH1335" s="5"/>
      <c r="CFI1335" s="5"/>
      <c r="CFJ1335" s="5"/>
      <c r="CFK1335" s="5"/>
      <c r="CFL1335" s="5"/>
      <c r="CFM1335" s="5"/>
      <c r="CFN1335" s="5"/>
      <c r="CFO1335" s="5"/>
      <c r="CFP1335" s="5"/>
      <c r="CFQ1335" s="5"/>
      <c r="CFR1335" s="5"/>
      <c r="CFS1335" s="5"/>
      <c r="CFT1335" s="5"/>
      <c r="CFU1335" s="5"/>
      <c r="CFV1335" s="5"/>
      <c r="CFW1335" s="5"/>
      <c r="CFX1335" s="5"/>
      <c r="CFY1335" s="5"/>
      <c r="CFZ1335" s="5"/>
      <c r="CGA1335" s="5"/>
      <c r="CGB1335" s="5"/>
      <c r="CGC1335" s="5"/>
      <c r="CGD1335" s="5"/>
      <c r="CGE1335" s="5"/>
      <c r="CGF1335" s="5"/>
      <c r="CGG1335" s="5"/>
      <c r="CGH1335" s="5"/>
      <c r="CGI1335" s="5"/>
      <c r="CGJ1335" s="5"/>
      <c r="CGK1335" s="5"/>
      <c r="CGL1335" s="5"/>
      <c r="CGM1335" s="5"/>
      <c r="CGN1335" s="5"/>
      <c r="CGO1335" s="5"/>
      <c r="CGP1335" s="5"/>
      <c r="CGQ1335" s="5"/>
      <c r="CGR1335" s="5"/>
      <c r="CGS1335" s="5"/>
      <c r="CGT1335" s="5"/>
      <c r="CGU1335" s="5"/>
      <c r="CGV1335" s="5"/>
      <c r="CGW1335" s="5"/>
      <c r="CGX1335" s="5"/>
      <c r="CGY1335" s="5"/>
      <c r="CGZ1335" s="5"/>
      <c r="CHA1335" s="5"/>
      <c r="CHB1335" s="5"/>
      <c r="CHC1335" s="5"/>
      <c r="CHD1335" s="5"/>
      <c r="CHE1335" s="5"/>
      <c r="CHF1335" s="5"/>
      <c r="CHG1335" s="5"/>
      <c r="CHH1335" s="5"/>
      <c r="CHI1335" s="5"/>
      <c r="CHJ1335" s="5"/>
      <c r="CHK1335" s="5"/>
      <c r="CHL1335" s="5"/>
      <c r="CHM1335" s="5"/>
      <c r="CHN1335" s="5"/>
      <c r="CHO1335" s="5"/>
      <c r="CHP1335" s="5"/>
      <c r="CHQ1335" s="5"/>
      <c r="CHR1335" s="5"/>
      <c r="CHS1335" s="5"/>
      <c r="CHT1335" s="5"/>
      <c r="CHU1335" s="5"/>
      <c r="CHV1335" s="5"/>
      <c r="CHW1335" s="5"/>
      <c r="CHX1335" s="5"/>
      <c r="CHY1335" s="5"/>
      <c r="CHZ1335" s="5"/>
      <c r="CIA1335" s="5"/>
      <c r="CIB1335" s="5"/>
      <c r="CIC1335" s="5"/>
      <c r="CID1335" s="5"/>
      <c r="CIE1335" s="5"/>
      <c r="CIF1335" s="5"/>
      <c r="CIG1335" s="5"/>
      <c r="CIH1335" s="5"/>
      <c r="CII1335" s="5"/>
      <c r="CIJ1335" s="5"/>
      <c r="CIK1335" s="5"/>
      <c r="CIL1335" s="5"/>
      <c r="CIM1335" s="5"/>
      <c r="CIN1335" s="5"/>
      <c r="CIO1335" s="5"/>
      <c r="CIP1335" s="5"/>
      <c r="CIQ1335" s="5"/>
      <c r="CIR1335" s="5"/>
      <c r="CIS1335" s="5"/>
      <c r="CIT1335" s="5"/>
      <c r="CIU1335" s="5"/>
      <c r="CIV1335" s="5"/>
      <c r="CIW1335" s="5"/>
      <c r="CIX1335" s="5"/>
      <c r="CIY1335" s="5"/>
      <c r="CIZ1335" s="5"/>
      <c r="CJA1335" s="5"/>
      <c r="CJB1335" s="5"/>
      <c r="CJC1335" s="5"/>
      <c r="CJD1335" s="5"/>
      <c r="CJE1335" s="5"/>
      <c r="CJF1335" s="5"/>
      <c r="CJG1335" s="5"/>
      <c r="CJH1335" s="5"/>
      <c r="CJI1335" s="5"/>
      <c r="CJJ1335" s="5"/>
      <c r="CJK1335" s="5"/>
      <c r="CJL1335" s="5"/>
      <c r="CJM1335" s="5"/>
      <c r="CJN1335" s="5"/>
      <c r="CJO1335" s="5"/>
      <c r="CJP1335" s="5"/>
      <c r="CJQ1335" s="5"/>
      <c r="CJR1335" s="5"/>
      <c r="CJS1335" s="5"/>
      <c r="CJT1335" s="5"/>
      <c r="CJU1335" s="5"/>
      <c r="CJV1335" s="5"/>
      <c r="CJW1335" s="5"/>
      <c r="CJX1335" s="5"/>
      <c r="CJY1335" s="5"/>
      <c r="CJZ1335" s="5"/>
      <c r="CKA1335" s="5"/>
      <c r="CKB1335" s="5"/>
      <c r="CKC1335" s="5"/>
      <c r="CKD1335" s="5"/>
      <c r="CKE1335" s="5"/>
      <c r="CKF1335" s="5"/>
      <c r="CKG1335" s="5"/>
      <c r="CKH1335" s="5"/>
      <c r="CKI1335" s="5"/>
      <c r="CKJ1335" s="5"/>
      <c r="CKK1335" s="5"/>
      <c r="CKL1335" s="5"/>
      <c r="CKM1335" s="5"/>
      <c r="CKN1335" s="5"/>
      <c r="CKO1335" s="5"/>
      <c r="CKP1335" s="5"/>
      <c r="CKQ1335" s="5"/>
      <c r="CKR1335" s="5"/>
      <c r="CKS1335" s="5"/>
      <c r="CKT1335" s="5"/>
      <c r="CKU1335" s="5"/>
      <c r="CKV1335" s="5"/>
      <c r="CKW1335" s="5"/>
      <c r="CKX1335" s="5"/>
      <c r="CKY1335" s="5"/>
      <c r="CKZ1335" s="5"/>
      <c r="CLA1335" s="5"/>
      <c r="CLB1335" s="5"/>
      <c r="CLC1335" s="5"/>
      <c r="CLD1335" s="5"/>
      <c r="CLE1335" s="5"/>
      <c r="CLF1335" s="5"/>
      <c r="CLG1335" s="5"/>
      <c r="CLH1335" s="5"/>
      <c r="CLI1335" s="5"/>
      <c r="CLJ1335" s="5"/>
      <c r="CLK1335" s="5"/>
      <c r="CLL1335" s="5"/>
      <c r="CLM1335" s="5"/>
      <c r="CLN1335" s="5"/>
      <c r="CLO1335" s="5"/>
      <c r="CLP1335" s="5"/>
      <c r="CLQ1335" s="5"/>
      <c r="CLR1335" s="5"/>
      <c r="CLS1335" s="5"/>
      <c r="CLT1335" s="5"/>
      <c r="CLU1335" s="5"/>
      <c r="CLV1335" s="5"/>
      <c r="CLW1335" s="5"/>
      <c r="CLX1335" s="5"/>
      <c r="CLY1335" s="5"/>
      <c r="CLZ1335" s="5"/>
      <c r="CMA1335" s="5"/>
      <c r="CMB1335" s="5"/>
      <c r="CMC1335" s="5"/>
      <c r="CMD1335" s="5"/>
      <c r="CME1335" s="5"/>
      <c r="CMF1335" s="5"/>
      <c r="CMG1335" s="5"/>
      <c r="CMH1335" s="5"/>
      <c r="CMI1335" s="5"/>
      <c r="CMJ1335" s="5"/>
      <c r="CMK1335" s="5"/>
      <c r="CML1335" s="5"/>
      <c r="CMM1335" s="5"/>
      <c r="CMN1335" s="5"/>
      <c r="CMO1335" s="5"/>
      <c r="CMP1335" s="5"/>
      <c r="CMQ1335" s="5"/>
      <c r="CMR1335" s="5"/>
      <c r="CMS1335" s="5"/>
      <c r="CMT1335" s="5"/>
      <c r="CMU1335" s="5"/>
      <c r="CMV1335" s="5"/>
      <c r="CMW1335" s="5"/>
      <c r="CMX1335" s="5"/>
      <c r="CMY1335" s="5"/>
      <c r="CMZ1335" s="5"/>
      <c r="CNA1335" s="5"/>
      <c r="CNB1335" s="5"/>
      <c r="CNC1335" s="5"/>
      <c r="CND1335" s="5"/>
      <c r="CNE1335" s="5"/>
      <c r="CNF1335" s="5"/>
      <c r="CNG1335" s="5"/>
      <c r="CNH1335" s="5"/>
      <c r="CNI1335" s="5"/>
      <c r="CNJ1335" s="5"/>
      <c r="CNK1335" s="5"/>
      <c r="CNL1335" s="5"/>
      <c r="CNM1335" s="5"/>
      <c r="CNN1335" s="5"/>
      <c r="CNO1335" s="5"/>
      <c r="CNP1335" s="5"/>
      <c r="CNQ1335" s="5"/>
      <c r="CNR1335" s="5"/>
      <c r="CNS1335" s="5"/>
      <c r="CNT1335" s="5"/>
      <c r="CNU1335" s="5"/>
      <c r="CNV1335" s="5"/>
      <c r="CNW1335" s="5"/>
      <c r="CNX1335" s="5"/>
      <c r="CNY1335" s="5"/>
      <c r="CNZ1335" s="5"/>
      <c r="COA1335" s="5"/>
      <c r="COB1335" s="5"/>
      <c r="COC1335" s="5"/>
      <c r="COD1335" s="5"/>
      <c r="COE1335" s="5"/>
      <c r="COF1335" s="5"/>
      <c r="COG1335" s="5"/>
      <c r="COH1335" s="5"/>
      <c r="COI1335" s="5"/>
      <c r="COJ1335" s="5"/>
      <c r="COK1335" s="5"/>
      <c r="COL1335" s="5"/>
      <c r="COM1335" s="5"/>
      <c r="CON1335" s="5"/>
      <c r="COO1335" s="5"/>
      <c r="COP1335" s="5"/>
      <c r="COQ1335" s="5"/>
      <c r="COR1335" s="5"/>
      <c r="COS1335" s="5"/>
      <c r="COT1335" s="5"/>
      <c r="COU1335" s="5"/>
      <c r="COV1335" s="5"/>
      <c r="COW1335" s="5"/>
      <c r="COX1335" s="5"/>
      <c r="COY1335" s="5"/>
      <c r="COZ1335" s="5"/>
      <c r="CPA1335" s="5"/>
      <c r="CPB1335" s="5"/>
      <c r="CPC1335" s="5"/>
      <c r="CPD1335" s="5"/>
      <c r="CPE1335" s="5"/>
      <c r="CPF1335" s="5"/>
      <c r="CPG1335" s="5"/>
      <c r="CPH1335" s="5"/>
      <c r="CPI1335" s="5"/>
      <c r="CPJ1335" s="5"/>
      <c r="CPK1335" s="5"/>
      <c r="CPL1335" s="5"/>
      <c r="CPM1335" s="5"/>
      <c r="CPN1335" s="5"/>
      <c r="CPO1335" s="5"/>
      <c r="CPP1335" s="5"/>
      <c r="CPQ1335" s="5"/>
      <c r="CPR1335" s="5"/>
      <c r="CPS1335" s="5"/>
      <c r="CPT1335" s="5"/>
      <c r="CPU1335" s="5"/>
      <c r="CPV1335" s="5"/>
      <c r="CPW1335" s="5"/>
      <c r="CPX1335" s="5"/>
      <c r="CPY1335" s="5"/>
      <c r="CPZ1335" s="5"/>
      <c r="CQA1335" s="5"/>
      <c r="CQB1335" s="5"/>
      <c r="CQC1335" s="5"/>
      <c r="CQD1335" s="5"/>
      <c r="CQE1335" s="5"/>
      <c r="CQF1335" s="5"/>
      <c r="CQG1335" s="5"/>
      <c r="CQH1335" s="5"/>
      <c r="CQI1335" s="5"/>
      <c r="CQJ1335" s="5"/>
      <c r="CQK1335" s="5"/>
      <c r="CQL1335" s="5"/>
      <c r="CQM1335" s="5"/>
      <c r="CQN1335" s="5"/>
      <c r="CQO1335" s="5"/>
      <c r="CQP1335" s="5"/>
      <c r="CQQ1335" s="5"/>
      <c r="CQR1335" s="5"/>
      <c r="CQS1335" s="5"/>
      <c r="CQT1335" s="5"/>
      <c r="CQU1335" s="5"/>
      <c r="CQV1335" s="5"/>
      <c r="CQW1335" s="5"/>
      <c r="CQX1335" s="5"/>
      <c r="CQY1335" s="5"/>
      <c r="CQZ1335" s="5"/>
      <c r="CRA1335" s="5"/>
      <c r="CRB1335" s="5"/>
      <c r="CRC1335" s="5"/>
      <c r="CRD1335" s="5"/>
      <c r="CRE1335" s="5"/>
      <c r="CRF1335" s="5"/>
      <c r="CRG1335" s="5"/>
      <c r="CRH1335" s="5"/>
      <c r="CRI1335" s="5"/>
      <c r="CRJ1335" s="5"/>
      <c r="CRK1335" s="5"/>
      <c r="CRL1335" s="5"/>
      <c r="CRM1335" s="5"/>
      <c r="CRN1335" s="5"/>
      <c r="CRO1335" s="5"/>
      <c r="CRP1335" s="5"/>
      <c r="CRQ1335" s="5"/>
      <c r="CRR1335" s="5"/>
      <c r="CRS1335" s="5"/>
      <c r="CRT1335" s="5"/>
      <c r="CRU1335" s="5"/>
      <c r="CRV1335" s="5"/>
      <c r="CRW1335" s="5"/>
      <c r="CRX1335" s="5"/>
      <c r="CRY1335" s="5"/>
      <c r="CRZ1335" s="5"/>
      <c r="CSA1335" s="5"/>
      <c r="CSB1335" s="5"/>
      <c r="CSC1335" s="5"/>
      <c r="CSD1335" s="5"/>
      <c r="CSE1335" s="5"/>
      <c r="CSF1335" s="5"/>
      <c r="CSG1335" s="5"/>
      <c r="CSH1335" s="5"/>
      <c r="CSI1335" s="5"/>
      <c r="CSJ1335" s="5"/>
      <c r="CSK1335" s="5"/>
      <c r="CSL1335" s="5"/>
      <c r="CSM1335" s="5"/>
      <c r="CSN1335" s="5"/>
      <c r="CSO1335" s="5"/>
      <c r="CSP1335" s="5"/>
      <c r="CSQ1335" s="5"/>
      <c r="CSR1335" s="5"/>
      <c r="CSS1335" s="5"/>
      <c r="CST1335" s="5"/>
      <c r="CSU1335" s="5"/>
      <c r="CSV1335" s="5"/>
      <c r="CSW1335" s="5"/>
      <c r="CSX1335" s="5"/>
      <c r="CSY1335" s="5"/>
      <c r="CSZ1335" s="5"/>
      <c r="CTA1335" s="5"/>
      <c r="CTB1335" s="5"/>
      <c r="CTC1335" s="5"/>
      <c r="CTD1335" s="5"/>
      <c r="CTE1335" s="5"/>
      <c r="CTF1335" s="5"/>
      <c r="CTG1335" s="5"/>
      <c r="CTH1335" s="5"/>
      <c r="CTI1335" s="5"/>
      <c r="CTJ1335" s="5"/>
      <c r="CTK1335" s="5"/>
      <c r="CTL1335" s="5"/>
      <c r="CTM1335" s="5"/>
      <c r="CTN1335" s="5"/>
      <c r="CTO1335" s="5"/>
      <c r="CTP1335" s="5"/>
      <c r="CTQ1335" s="5"/>
      <c r="CTR1335" s="5"/>
      <c r="CTS1335" s="5"/>
      <c r="CTT1335" s="5"/>
      <c r="CTU1335" s="5"/>
      <c r="CTV1335" s="5"/>
      <c r="CTW1335" s="5"/>
      <c r="CTX1335" s="5"/>
      <c r="CTY1335" s="5"/>
      <c r="CTZ1335" s="5"/>
      <c r="CUA1335" s="5"/>
      <c r="CUB1335" s="5"/>
      <c r="CUC1335" s="5"/>
      <c r="CUD1335" s="5"/>
      <c r="CUE1335" s="5"/>
      <c r="CUF1335" s="5"/>
      <c r="CUG1335" s="5"/>
      <c r="CUH1335" s="5"/>
      <c r="CUI1335" s="5"/>
      <c r="CUJ1335" s="5"/>
      <c r="CUK1335" s="5"/>
      <c r="CUL1335" s="5"/>
      <c r="CUM1335" s="5"/>
      <c r="CUN1335" s="5"/>
      <c r="CUO1335" s="5"/>
      <c r="CUP1335" s="5"/>
      <c r="CUQ1335" s="5"/>
      <c r="CUR1335" s="5"/>
      <c r="CUS1335" s="5"/>
      <c r="CUT1335" s="5"/>
      <c r="CUU1335" s="5"/>
      <c r="CUV1335" s="5"/>
      <c r="CUW1335" s="5"/>
      <c r="CUX1335" s="5"/>
      <c r="CUY1335" s="5"/>
      <c r="CUZ1335" s="5"/>
      <c r="CVA1335" s="5"/>
      <c r="CVB1335" s="5"/>
      <c r="CVC1335" s="5"/>
      <c r="CVD1335" s="5"/>
      <c r="CVE1335" s="5"/>
      <c r="CVF1335" s="5"/>
      <c r="CVG1335" s="5"/>
      <c r="CVH1335" s="5"/>
      <c r="CVI1335" s="5"/>
      <c r="CVJ1335" s="5"/>
      <c r="CVK1335" s="5"/>
      <c r="CVL1335" s="5"/>
      <c r="CVM1335" s="5"/>
      <c r="CVN1335" s="5"/>
      <c r="CVO1335" s="5"/>
      <c r="CVP1335" s="5"/>
      <c r="CVQ1335" s="5"/>
      <c r="CVR1335" s="5"/>
      <c r="CVS1335" s="5"/>
      <c r="CVT1335" s="5"/>
      <c r="CVU1335" s="5"/>
      <c r="CVV1335" s="5"/>
      <c r="CVW1335" s="5"/>
      <c r="CVX1335" s="5"/>
      <c r="CVY1335" s="5"/>
      <c r="CVZ1335" s="5"/>
      <c r="CWA1335" s="5"/>
      <c r="CWB1335" s="5"/>
      <c r="CWC1335" s="5"/>
      <c r="CWD1335" s="5"/>
      <c r="CWE1335" s="5"/>
      <c r="CWF1335" s="5"/>
      <c r="CWG1335" s="5"/>
      <c r="CWH1335" s="5"/>
      <c r="CWI1335" s="5"/>
      <c r="CWJ1335" s="5"/>
      <c r="CWK1335" s="5"/>
      <c r="CWL1335" s="5"/>
      <c r="CWM1335" s="5"/>
      <c r="CWN1335" s="5"/>
      <c r="CWO1335" s="5"/>
      <c r="CWP1335" s="5"/>
      <c r="CWQ1335" s="5"/>
      <c r="CWR1335" s="5"/>
      <c r="CWS1335" s="5"/>
      <c r="CWT1335" s="5"/>
      <c r="CWU1335" s="5"/>
      <c r="CWV1335" s="5"/>
      <c r="CWW1335" s="5"/>
      <c r="CWX1335" s="5"/>
      <c r="CWY1335" s="5"/>
      <c r="CWZ1335" s="5"/>
      <c r="CXA1335" s="5"/>
      <c r="CXB1335" s="5"/>
      <c r="CXC1335" s="5"/>
      <c r="CXD1335" s="5"/>
      <c r="CXE1335" s="5"/>
      <c r="CXF1335" s="5"/>
      <c r="CXG1335" s="5"/>
      <c r="CXH1335" s="5"/>
      <c r="CXI1335" s="5"/>
      <c r="CXJ1335" s="5"/>
      <c r="CXK1335" s="5"/>
      <c r="CXL1335" s="5"/>
      <c r="CXM1335" s="5"/>
      <c r="CXN1335" s="5"/>
      <c r="CXO1335" s="5"/>
      <c r="CXP1335" s="5"/>
      <c r="CXQ1335" s="5"/>
      <c r="CXR1335" s="5"/>
      <c r="CXS1335" s="5"/>
      <c r="CXT1335" s="5"/>
      <c r="CXU1335" s="5"/>
      <c r="CXV1335" s="5"/>
      <c r="CXW1335" s="5"/>
      <c r="CXX1335" s="5"/>
      <c r="CXY1335" s="5"/>
      <c r="CXZ1335" s="5"/>
      <c r="CYA1335" s="5"/>
      <c r="CYB1335" s="5"/>
      <c r="CYC1335" s="5"/>
      <c r="CYD1335" s="5"/>
      <c r="CYE1335" s="5"/>
      <c r="CYF1335" s="5"/>
      <c r="CYG1335" s="5"/>
      <c r="CYH1335" s="5"/>
      <c r="CYI1335" s="5"/>
      <c r="CYJ1335" s="5"/>
      <c r="CYK1335" s="5"/>
      <c r="CYL1335" s="5"/>
      <c r="CYM1335" s="5"/>
      <c r="CYN1335" s="5"/>
      <c r="CYO1335" s="5"/>
      <c r="CYP1335" s="5"/>
      <c r="CYQ1335" s="5"/>
      <c r="CYR1335" s="5"/>
      <c r="CYS1335" s="5"/>
      <c r="CYT1335" s="5"/>
      <c r="CYU1335" s="5"/>
      <c r="CYV1335" s="5"/>
      <c r="CYW1335" s="5"/>
      <c r="CYX1335" s="5"/>
      <c r="CYY1335" s="5"/>
      <c r="CYZ1335" s="5"/>
      <c r="CZA1335" s="5"/>
      <c r="CZB1335" s="5"/>
      <c r="CZC1335" s="5"/>
      <c r="CZD1335" s="5"/>
      <c r="CZE1335" s="5"/>
      <c r="CZF1335" s="5"/>
      <c r="CZG1335" s="5"/>
      <c r="CZH1335" s="5"/>
      <c r="CZI1335" s="5"/>
      <c r="CZJ1335" s="5"/>
      <c r="CZK1335" s="5"/>
      <c r="CZL1335" s="5"/>
      <c r="CZM1335" s="5"/>
      <c r="CZN1335" s="5"/>
      <c r="CZO1335" s="5"/>
      <c r="CZP1335" s="5"/>
      <c r="CZQ1335" s="5"/>
      <c r="CZR1335" s="5"/>
      <c r="CZS1335" s="5"/>
      <c r="CZT1335" s="5"/>
      <c r="CZU1335" s="5"/>
      <c r="CZV1335" s="5"/>
      <c r="CZW1335" s="5"/>
      <c r="CZX1335" s="5"/>
      <c r="CZY1335" s="5"/>
      <c r="CZZ1335" s="5"/>
      <c r="DAA1335" s="5"/>
      <c r="DAB1335" s="5"/>
      <c r="DAC1335" s="5"/>
      <c r="DAD1335" s="5"/>
      <c r="DAE1335" s="5"/>
      <c r="DAF1335" s="5"/>
      <c r="DAG1335" s="5"/>
      <c r="DAH1335" s="5"/>
      <c r="DAI1335" s="5"/>
      <c r="DAJ1335" s="5"/>
      <c r="DAK1335" s="5"/>
      <c r="DAL1335" s="5"/>
      <c r="DAM1335" s="5"/>
      <c r="DAN1335" s="5"/>
      <c r="DAO1335" s="5"/>
      <c r="DAP1335" s="5"/>
      <c r="DAQ1335" s="5"/>
      <c r="DAR1335" s="5"/>
      <c r="DAS1335" s="5"/>
      <c r="DAT1335" s="5"/>
      <c r="DAU1335" s="5"/>
      <c r="DAV1335" s="5"/>
      <c r="DAW1335" s="5"/>
      <c r="DAX1335" s="5"/>
      <c r="DAY1335" s="5"/>
      <c r="DAZ1335" s="5"/>
      <c r="DBA1335" s="5"/>
      <c r="DBB1335" s="5"/>
      <c r="DBC1335" s="5"/>
      <c r="DBD1335" s="5"/>
      <c r="DBE1335" s="5"/>
      <c r="DBF1335" s="5"/>
      <c r="DBG1335" s="5"/>
      <c r="DBH1335" s="5"/>
      <c r="DBI1335" s="5"/>
      <c r="DBJ1335" s="5"/>
      <c r="DBK1335" s="5"/>
      <c r="DBL1335" s="5"/>
      <c r="DBM1335" s="5"/>
      <c r="DBN1335" s="5"/>
      <c r="DBO1335" s="5"/>
      <c r="DBP1335" s="5"/>
      <c r="DBQ1335" s="5"/>
      <c r="DBR1335" s="5"/>
      <c r="DBS1335" s="5"/>
      <c r="DBT1335" s="5"/>
      <c r="DBU1335" s="5"/>
      <c r="DBV1335" s="5"/>
      <c r="DBW1335" s="5"/>
      <c r="DBX1335" s="5"/>
      <c r="DBY1335" s="5"/>
      <c r="DBZ1335" s="5"/>
      <c r="DCA1335" s="5"/>
      <c r="DCB1335" s="5"/>
      <c r="DCC1335" s="5"/>
      <c r="DCD1335" s="5"/>
      <c r="DCE1335" s="5"/>
      <c r="DCF1335" s="5"/>
      <c r="DCG1335" s="5"/>
      <c r="DCH1335" s="5"/>
      <c r="DCI1335" s="5"/>
      <c r="DCJ1335" s="5"/>
      <c r="DCK1335" s="5"/>
      <c r="DCL1335" s="5"/>
      <c r="DCM1335" s="5"/>
      <c r="DCN1335" s="5"/>
      <c r="DCO1335" s="5"/>
      <c r="DCP1335" s="5"/>
      <c r="DCQ1335" s="5"/>
      <c r="DCR1335" s="5"/>
      <c r="DCS1335" s="5"/>
      <c r="DCT1335" s="5"/>
      <c r="DCU1335" s="5"/>
      <c r="DCV1335" s="5"/>
      <c r="DCW1335" s="5"/>
      <c r="DCX1335" s="5"/>
      <c r="DCY1335" s="5"/>
      <c r="DCZ1335" s="5"/>
      <c r="DDA1335" s="5"/>
      <c r="DDB1335" s="5"/>
      <c r="DDC1335" s="5"/>
      <c r="DDD1335" s="5"/>
      <c r="DDE1335" s="5"/>
      <c r="DDF1335" s="5"/>
      <c r="DDG1335" s="5"/>
      <c r="DDH1335" s="5"/>
      <c r="DDI1335" s="5"/>
      <c r="DDJ1335" s="5"/>
      <c r="DDK1335" s="5"/>
      <c r="DDL1335" s="5"/>
      <c r="DDM1335" s="5"/>
      <c r="DDN1335" s="5"/>
      <c r="DDO1335" s="5"/>
      <c r="DDP1335" s="5"/>
      <c r="DDQ1335" s="5"/>
      <c r="DDR1335" s="5"/>
      <c r="DDS1335" s="5"/>
      <c r="DDT1335" s="5"/>
      <c r="DDU1335" s="5"/>
      <c r="DDV1335" s="5"/>
      <c r="DDW1335" s="5"/>
      <c r="DDX1335" s="5"/>
      <c r="DDY1335" s="5"/>
      <c r="DDZ1335" s="5"/>
      <c r="DEA1335" s="5"/>
      <c r="DEB1335" s="5"/>
      <c r="DEC1335" s="5"/>
      <c r="DED1335" s="5"/>
      <c r="DEE1335" s="5"/>
      <c r="DEF1335" s="5"/>
      <c r="DEG1335" s="5"/>
      <c r="DEH1335" s="5"/>
      <c r="DEI1335" s="5"/>
      <c r="DEJ1335" s="5"/>
      <c r="DEK1335" s="5"/>
      <c r="DEL1335" s="5"/>
      <c r="DEM1335" s="5"/>
      <c r="DEN1335" s="5"/>
      <c r="DEO1335" s="5"/>
      <c r="DEP1335" s="5"/>
      <c r="DEQ1335" s="5"/>
      <c r="DER1335" s="5"/>
      <c r="DES1335" s="5"/>
      <c r="DET1335" s="5"/>
      <c r="DEU1335" s="5"/>
      <c r="DEV1335" s="5"/>
      <c r="DEW1335" s="5"/>
      <c r="DEX1335" s="5"/>
      <c r="DEY1335" s="5"/>
      <c r="DEZ1335" s="5"/>
      <c r="DFA1335" s="5"/>
      <c r="DFB1335" s="5"/>
      <c r="DFC1335" s="5"/>
      <c r="DFD1335" s="5"/>
      <c r="DFE1335" s="5"/>
      <c r="DFF1335" s="5"/>
      <c r="DFG1335" s="5"/>
      <c r="DFH1335" s="5"/>
      <c r="DFI1335" s="5"/>
      <c r="DFJ1335" s="5"/>
      <c r="DFK1335" s="5"/>
      <c r="DFL1335" s="5"/>
      <c r="DFM1335" s="5"/>
      <c r="DFN1335" s="5"/>
      <c r="DFO1335" s="5"/>
      <c r="DFP1335" s="5"/>
      <c r="DFQ1335" s="5"/>
      <c r="DFR1335" s="5"/>
      <c r="DFS1335" s="5"/>
      <c r="DFT1335" s="5"/>
      <c r="DFU1335" s="5"/>
      <c r="DFV1335" s="5"/>
      <c r="DFW1335" s="5"/>
      <c r="DFX1335" s="5"/>
      <c r="DFY1335" s="5"/>
      <c r="DFZ1335" s="5"/>
      <c r="DGA1335" s="5"/>
      <c r="DGB1335" s="5"/>
      <c r="DGC1335" s="5"/>
      <c r="DGD1335" s="5"/>
      <c r="DGE1335" s="5"/>
      <c r="DGF1335" s="5"/>
      <c r="DGG1335" s="5"/>
      <c r="DGH1335" s="5"/>
      <c r="DGI1335" s="5"/>
      <c r="DGJ1335" s="5"/>
      <c r="DGK1335" s="5"/>
      <c r="DGL1335" s="5"/>
      <c r="DGM1335" s="5"/>
      <c r="DGN1335" s="5"/>
      <c r="DGO1335" s="5"/>
      <c r="DGP1335" s="5"/>
      <c r="DGQ1335" s="5"/>
      <c r="DGR1335" s="5"/>
      <c r="DGS1335" s="5"/>
      <c r="DGT1335" s="5"/>
      <c r="DGU1335" s="5"/>
      <c r="DGV1335" s="5"/>
      <c r="DGW1335" s="5"/>
      <c r="DGX1335" s="5"/>
      <c r="DGY1335" s="5"/>
      <c r="DGZ1335" s="5"/>
      <c r="DHA1335" s="5"/>
      <c r="DHB1335" s="5"/>
      <c r="DHC1335" s="5"/>
      <c r="DHD1335" s="5"/>
      <c r="DHE1335" s="5"/>
      <c r="DHF1335" s="5"/>
      <c r="DHG1335" s="5"/>
      <c r="DHH1335" s="5"/>
      <c r="DHI1335" s="5"/>
      <c r="DHJ1335" s="5"/>
      <c r="DHK1335" s="5"/>
      <c r="DHL1335" s="5"/>
      <c r="DHM1335" s="5"/>
      <c r="DHN1335" s="5"/>
      <c r="DHO1335" s="5"/>
      <c r="DHP1335" s="5"/>
      <c r="DHQ1335" s="5"/>
      <c r="DHR1335" s="5"/>
      <c r="DHS1335" s="5"/>
      <c r="DHT1335" s="5"/>
      <c r="DHU1335" s="5"/>
      <c r="DHV1335" s="5"/>
      <c r="DHW1335" s="5"/>
      <c r="DHX1335" s="5"/>
      <c r="DHY1335" s="5"/>
      <c r="DHZ1335" s="5"/>
      <c r="DIA1335" s="5"/>
      <c r="DIB1335" s="5"/>
      <c r="DIC1335" s="5"/>
      <c r="DID1335" s="5"/>
      <c r="DIE1335" s="5"/>
      <c r="DIF1335" s="5"/>
      <c r="DIG1335" s="5"/>
      <c r="DIH1335" s="5"/>
      <c r="DII1335" s="5"/>
      <c r="DIJ1335" s="5"/>
      <c r="DIK1335" s="5"/>
      <c r="DIL1335" s="5"/>
      <c r="DIM1335" s="5"/>
      <c r="DIN1335" s="5"/>
      <c r="DIO1335" s="5"/>
      <c r="DIP1335" s="5"/>
      <c r="DIQ1335" s="5"/>
      <c r="DIR1335" s="5"/>
      <c r="DIS1335" s="5"/>
      <c r="DIT1335" s="5"/>
      <c r="DIU1335" s="5"/>
      <c r="DIV1335" s="5"/>
      <c r="DIW1335" s="5"/>
      <c r="DIX1335" s="5"/>
      <c r="DIY1335" s="5"/>
      <c r="DIZ1335" s="5"/>
      <c r="DJA1335" s="5"/>
      <c r="DJB1335" s="5"/>
      <c r="DJC1335" s="5"/>
      <c r="DJD1335" s="5"/>
      <c r="DJE1335" s="5"/>
      <c r="DJF1335" s="5"/>
      <c r="DJG1335" s="5"/>
      <c r="DJH1335" s="5"/>
      <c r="DJI1335" s="5"/>
      <c r="DJJ1335" s="5"/>
      <c r="DJK1335" s="5"/>
      <c r="DJL1335" s="5"/>
      <c r="DJM1335" s="5"/>
      <c r="DJN1335" s="5"/>
      <c r="DJO1335" s="5"/>
      <c r="DJP1335" s="5"/>
      <c r="DJQ1335" s="5"/>
      <c r="DJR1335" s="5"/>
      <c r="DJS1335" s="5"/>
      <c r="DJT1335" s="5"/>
      <c r="DJU1335" s="5"/>
      <c r="DJV1335" s="5"/>
      <c r="DJW1335" s="5"/>
      <c r="DJX1335" s="5"/>
      <c r="DJY1335" s="5"/>
      <c r="DJZ1335" s="5"/>
      <c r="DKA1335" s="5"/>
      <c r="DKB1335" s="5"/>
      <c r="DKC1335" s="5"/>
      <c r="DKD1335" s="5"/>
      <c r="DKE1335" s="5"/>
      <c r="DKF1335" s="5"/>
      <c r="DKG1335" s="5"/>
      <c r="DKH1335" s="5"/>
      <c r="DKI1335" s="5"/>
      <c r="DKJ1335" s="5"/>
      <c r="DKK1335" s="5"/>
      <c r="DKL1335" s="5"/>
      <c r="DKM1335" s="5"/>
      <c r="DKN1335" s="5"/>
      <c r="DKO1335" s="5"/>
      <c r="DKP1335" s="5"/>
      <c r="DKQ1335" s="5"/>
      <c r="DKR1335" s="5"/>
      <c r="DKS1335" s="5"/>
      <c r="DKT1335" s="5"/>
      <c r="DKU1335" s="5"/>
      <c r="DKV1335" s="5"/>
      <c r="DKW1335" s="5"/>
      <c r="DKX1335" s="5"/>
      <c r="DKY1335" s="5"/>
      <c r="DKZ1335" s="5"/>
      <c r="DLA1335" s="5"/>
      <c r="DLB1335" s="5"/>
      <c r="DLC1335" s="5"/>
      <c r="DLD1335" s="5"/>
      <c r="DLE1335" s="5"/>
      <c r="DLF1335" s="5"/>
      <c r="DLG1335" s="5"/>
      <c r="DLH1335" s="5"/>
      <c r="DLI1335" s="5"/>
      <c r="DLJ1335" s="5"/>
      <c r="DLK1335" s="5"/>
      <c r="DLL1335" s="5"/>
      <c r="DLM1335" s="5"/>
      <c r="DLN1335" s="5"/>
      <c r="DLO1335" s="5"/>
      <c r="DLP1335" s="5"/>
      <c r="DLQ1335" s="5"/>
      <c r="DLR1335" s="5"/>
      <c r="DLS1335" s="5"/>
      <c r="DLT1335" s="5"/>
      <c r="DLU1335" s="5"/>
      <c r="DLV1335" s="5"/>
      <c r="DLW1335" s="5"/>
      <c r="DLX1335" s="5"/>
      <c r="DLY1335" s="5"/>
      <c r="DLZ1335" s="5"/>
      <c r="DMA1335" s="5"/>
      <c r="DMB1335" s="5"/>
      <c r="DMC1335" s="5"/>
      <c r="DMD1335" s="5"/>
      <c r="DME1335" s="5"/>
      <c r="DMF1335" s="5"/>
      <c r="DMG1335" s="5"/>
      <c r="DMH1335" s="5"/>
      <c r="DMI1335" s="5"/>
      <c r="DMJ1335" s="5"/>
      <c r="DMK1335" s="5"/>
      <c r="DML1335" s="5"/>
      <c r="DMM1335" s="5"/>
      <c r="DMN1335" s="5"/>
      <c r="DMO1335" s="5"/>
      <c r="DMP1335" s="5"/>
      <c r="DMQ1335" s="5"/>
      <c r="DMR1335" s="5"/>
      <c r="DMS1335" s="5"/>
      <c r="DMT1335" s="5"/>
      <c r="DMU1335" s="5"/>
      <c r="DMV1335" s="5"/>
      <c r="DMW1335" s="5"/>
      <c r="DMX1335" s="5"/>
      <c r="DMY1335" s="5"/>
      <c r="DMZ1335" s="5"/>
      <c r="DNA1335" s="5"/>
      <c r="DNB1335" s="5"/>
      <c r="DNC1335" s="5"/>
      <c r="DND1335" s="5"/>
      <c r="DNE1335" s="5"/>
      <c r="DNF1335" s="5"/>
      <c r="DNG1335" s="5"/>
      <c r="DNH1335" s="5"/>
      <c r="DNI1335" s="5"/>
      <c r="DNJ1335" s="5"/>
      <c r="DNK1335" s="5"/>
      <c r="DNL1335" s="5"/>
      <c r="DNM1335" s="5"/>
      <c r="DNN1335" s="5"/>
      <c r="DNO1335" s="5"/>
      <c r="DNP1335" s="5"/>
      <c r="DNQ1335" s="5"/>
      <c r="DNR1335" s="5"/>
      <c r="DNS1335" s="5"/>
      <c r="DNT1335" s="5"/>
      <c r="DNU1335" s="5"/>
      <c r="DNV1335" s="5"/>
      <c r="DNW1335" s="5"/>
      <c r="DNX1335" s="5"/>
      <c r="DNY1335" s="5"/>
      <c r="DNZ1335" s="5"/>
      <c r="DOA1335" s="5"/>
      <c r="DOB1335" s="5"/>
      <c r="DOC1335" s="5"/>
      <c r="DOD1335" s="5"/>
      <c r="DOE1335" s="5"/>
      <c r="DOF1335" s="5"/>
      <c r="DOG1335" s="5"/>
      <c r="DOH1335" s="5"/>
      <c r="DOI1335" s="5"/>
      <c r="DOJ1335" s="5"/>
      <c r="DOK1335" s="5"/>
      <c r="DOL1335" s="5"/>
      <c r="DOM1335" s="5"/>
      <c r="DON1335" s="5"/>
      <c r="DOO1335" s="5"/>
      <c r="DOP1335" s="5"/>
      <c r="DOQ1335" s="5"/>
      <c r="DOR1335" s="5"/>
      <c r="DOS1335" s="5"/>
      <c r="DOT1335" s="5"/>
      <c r="DOU1335" s="5"/>
      <c r="DOV1335" s="5"/>
      <c r="DOW1335" s="5"/>
      <c r="DOX1335" s="5"/>
      <c r="DOY1335" s="5"/>
      <c r="DOZ1335" s="5"/>
      <c r="DPA1335" s="5"/>
      <c r="DPB1335" s="5"/>
      <c r="DPC1335" s="5"/>
      <c r="DPD1335" s="5"/>
      <c r="DPE1335" s="5"/>
      <c r="DPF1335" s="5"/>
      <c r="DPG1335" s="5"/>
      <c r="DPH1335" s="5"/>
      <c r="DPI1335" s="5"/>
      <c r="DPJ1335" s="5"/>
      <c r="DPK1335" s="5"/>
      <c r="DPL1335" s="5"/>
      <c r="DPM1335" s="5"/>
      <c r="DPN1335" s="5"/>
      <c r="DPO1335" s="5"/>
      <c r="DPP1335" s="5"/>
      <c r="DPQ1335" s="5"/>
      <c r="DPR1335" s="5"/>
      <c r="DPS1335" s="5"/>
      <c r="DPT1335" s="5"/>
      <c r="DPU1335" s="5"/>
      <c r="DPV1335" s="5"/>
      <c r="DPW1335" s="5"/>
      <c r="DPX1335" s="5"/>
      <c r="DPY1335" s="5"/>
      <c r="DPZ1335" s="5"/>
      <c r="DQA1335" s="5"/>
      <c r="DQB1335" s="5"/>
      <c r="DQC1335" s="5"/>
      <c r="DQD1335" s="5"/>
      <c r="DQE1335" s="5"/>
      <c r="DQF1335" s="5"/>
      <c r="DQG1335" s="5"/>
      <c r="DQH1335" s="5"/>
      <c r="DQI1335" s="5"/>
      <c r="DQJ1335" s="5"/>
      <c r="DQK1335" s="5"/>
      <c r="DQL1335" s="5"/>
      <c r="DQM1335" s="5"/>
      <c r="DQN1335" s="5"/>
      <c r="DQO1335" s="5"/>
      <c r="DQP1335" s="5"/>
      <c r="DQQ1335" s="5"/>
      <c r="DQR1335" s="5"/>
      <c r="DQS1335" s="5"/>
      <c r="DQT1335" s="5"/>
      <c r="DQU1335" s="5"/>
      <c r="DQV1335" s="5"/>
      <c r="DQW1335" s="5"/>
      <c r="DQX1335" s="5"/>
      <c r="DQY1335" s="5"/>
      <c r="DQZ1335" s="5"/>
      <c r="DRA1335" s="5"/>
      <c r="DRB1335" s="5"/>
      <c r="DRC1335" s="5"/>
      <c r="DRD1335" s="5"/>
      <c r="DRE1335" s="5"/>
      <c r="DRF1335" s="5"/>
      <c r="DRG1335" s="5"/>
      <c r="DRH1335" s="5"/>
      <c r="DRI1335" s="5"/>
      <c r="DRJ1335" s="5"/>
      <c r="DRK1335" s="5"/>
      <c r="DRL1335" s="5"/>
      <c r="DRM1335" s="5"/>
      <c r="DRN1335" s="5"/>
      <c r="DRO1335" s="5"/>
      <c r="DRP1335" s="5"/>
      <c r="DRQ1335" s="5"/>
      <c r="DRR1335" s="5"/>
      <c r="DRS1335" s="5"/>
      <c r="DRT1335" s="5"/>
      <c r="DRU1335" s="5"/>
      <c r="DRV1335" s="5"/>
      <c r="DRW1335" s="5"/>
      <c r="DRX1335" s="5"/>
      <c r="DRY1335" s="5"/>
      <c r="DRZ1335" s="5"/>
      <c r="DSA1335" s="5"/>
      <c r="DSB1335" s="5"/>
      <c r="DSC1335" s="5"/>
      <c r="DSD1335" s="5"/>
      <c r="DSE1335" s="5"/>
      <c r="DSF1335" s="5"/>
      <c r="DSG1335" s="5"/>
      <c r="DSH1335" s="5"/>
      <c r="DSI1335" s="5"/>
      <c r="DSJ1335" s="5"/>
      <c r="DSK1335" s="5"/>
      <c r="DSL1335" s="5"/>
      <c r="DSM1335" s="5"/>
      <c r="DSN1335" s="5"/>
      <c r="DSO1335" s="5"/>
      <c r="DSP1335" s="5"/>
      <c r="DSQ1335" s="5"/>
      <c r="DSR1335" s="5"/>
      <c r="DSS1335" s="5"/>
      <c r="DST1335" s="5"/>
      <c r="DSU1335" s="5"/>
      <c r="DSV1335" s="5"/>
      <c r="DSW1335" s="5"/>
      <c r="DSX1335" s="5"/>
      <c r="DSY1335" s="5"/>
      <c r="DSZ1335" s="5"/>
      <c r="DTA1335" s="5"/>
      <c r="DTB1335" s="5"/>
      <c r="DTC1335" s="5"/>
      <c r="DTD1335" s="5"/>
      <c r="DTE1335" s="5"/>
      <c r="DTF1335" s="5"/>
      <c r="DTG1335" s="5"/>
      <c r="DTH1335" s="5"/>
      <c r="DTI1335" s="5"/>
      <c r="DTJ1335" s="5"/>
      <c r="DTK1335" s="5"/>
      <c r="DTL1335" s="5"/>
      <c r="DTM1335" s="5"/>
      <c r="DTN1335" s="5"/>
      <c r="DTO1335" s="5"/>
      <c r="DTP1335" s="5"/>
      <c r="DTQ1335" s="5"/>
      <c r="DTR1335" s="5"/>
      <c r="DTS1335" s="5"/>
      <c r="DTT1335" s="5"/>
      <c r="DTU1335" s="5"/>
      <c r="DTV1335" s="5"/>
      <c r="DTW1335" s="5"/>
      <c r="DTX1335" s="5"/>
      <c r="DTY1335" s="5"/>
      <c r="DTZ1335" s="5"/>
      <c r="DUA1335" s="5"/>
      <c r="DUB1335" s="5"/>
      <c r="DUC1335" s="5"/>
      <c r="DUD1335" s="5"/>
      <c r="DUE1335" s="5"/>
      <c r="DUF1335" s="5"/>
      <c r="DUG1335" s="5"/>
      <c r="DUH1335" s="5"/>
      <c r="DUI1335" s="5"/>
      <c r="DUJ1335" s="5"/>
      <c r="DUK1335" s="5"/>
      <c r="DUL1335" s="5"/>
      <c r="DUM1335" s="5"/>
      <c r="DUN1335" s="5"/>
      <c r="DUO1335" s="5"/>
      <c r="DUP1335" s="5"/>
      <c r="DUQ1335" s="5"/>
      <c r="DUR1335" s="5"/>
      <c r="DUS1335" s="5"/>
      <c r="DUT1335" s="5"/>
      <c r="DUU1335" s="5"/>
      <c r="DUV1335" s="5"/>
      <c r="DUW1335" s="5"/>
      <c r="DUX1335" s="5"/>
      <c r="DUY1335" s="5"/>
      <c r="DUZ1335" s="5"/>
      <c r="DVA1335" s="5"/>
      <c r="DVB1335" s="5"/>
      <c r="DVC1335" s="5"/>
      <c r="DVD1335" s="5"/>
      <c r="DVE1335" s="5"/>
      <c r="DVF1335" s="5"/>
      <c r="DVG1335" s="5"/>
      <c r="DVH1335" s="5"/>
      <c r="DVI1335" s="5"/>
      <c r="DVJ1335" s="5"/>
      <c r="DVK1335" s="5"/>
      <c r="DVL1335" s="5"/>
      <c r="DVM1335" s="5"/>
      <c r="DVN1335" s="5"/>
      <c r="DVO1335" s="5"/>
      <c r="DVP1335" s="5"/>
      <c r="DVQ1335" s="5"/>
      <c r="DVR1335" s="5"/>
      <c r="DVS1335" s="5"/>
      <c r="DVT1335" s="5"/>
      <c r="DVU1335" s="5"/>
      <c r="DVV1335" s="5"/>
      <c r="DVW1335" s="5"/>
      <c r="DVX1335" s="5"/>
      <c r="DVY1335" s="5"/>
      <c r="DVZ1335" s="5"/>
      <c r="DWA1335" s="5"/>
      <c r="DWB1335" s="5"/>
      <c r="DWC1335" s="5"/>
      <c r="DWD1335" s="5"/>
      <c r="DWE1335" s="5"/>
      <c r="DWF1335" s="5"/>
      <c r="DWG1335" s="5"/>
      <c r="DWH1335" s="5"/>
      <c r="DWI1335" s="5"/>
      <c r="DWJ1335" s="5"/>
      <c r="DWK1335" s="5"/>
      <c r="DWL1335" s="5"/>
      <c r="DWM1335" s="5"/>
      <c r="DWN1335" s="5"/>
      <c r="DWO1335" s="5"/>
      <c r="DWP1335" s="5"/>
      <c r="DWQ1335" s="5"/>
      <c r="DWR1335" s="5"/>
      <c r="DWS1335" s="5"/>
      <c r="DWT1335" s="5"/>
      <c r="DWU1335" s="5"/>
      <c r="DWV1335" s="5"/>
      <c r="DWW1335" s="5"/>
      <c r="DWX1335" s="5"/>
      <c r="DWY1335" s="5"/>
      <c r="DWZ1335" s="5"/>
      <c r="DXA1335" s="5"/>
      <c r="DXB1335" s="5"/>
      <c r="DXC1335" s="5"/>
      <c r="DXD1335" s="5"/>
      <c r="DXE1335" s="5"/>
      <c r="DXF1335" s="5"/>
      <c r="DXG1335" s="5"/>
      <c r="DXH1335" s="5"/>
      <c r="DXI1335" s="5"/>
      <c r="DXJ1335" s="5"/>
      <c r="DXK1335" s="5"/>
      <c r="DXL1335" s="5"/>
      <c r="DXM1335" s="5"/>
      <c r="DXN1335" s="5"/>
      <c r="DXO1335" s="5"/>
      <c r="DXP1335" s="5"/>
      <c r="DXQ1335" s="5"/>
      <c r="DXR1335" s="5"/>
      <c r="DXS1335" s="5"/>
      <c r="DXT1335" s="5"/>
      <c r="DXU1335" s="5"/>
      <c r="DXV1335" s="5"/>
      <c r="DXW1335" s="5"/>
      <c r="DXX1335" s="5"/>
      <c r="DXY1335" s="5"/>
      <c r="DXZ1335" s="5"/>
      <c r="DYA1335" s="5"/>
      <c r="DYB1335" s="5"/>
      <c r="DYC1335" s="5"/>
      <c r="DYD1335" s="5"/>
      <c r="DYE1335" s="5"/>
      <c r="DYF1335" s="5"/>
      <c r="DYG1335" s="5"/>
      <c r="DYH1335" s="5"/>
      <c r="DYI1335" s="5"/>
      <c r="DYJ1335" s="5"/>
      <c r="DYK1335" s="5"/>
      <c r="DYL1335" s="5"/>
      <c r="DYM1335" s="5"/>
      <c r="DYN1335" s="5"/>
      <c r="DYO1335" s="5"/>
      <c r="DYP1335" s="5"/>
      <c r="DYQ1335" s="5"/>
      <c r="DYR1335" s="5"/>
      <c r="DYS1335" s="5"/>
      <c r="DYT1335" s="5"/>
      <c r="DYU1335" s="5"/>
      <c r="DYV1335" s="5"/>
      <c r="DYW1335" s="5"/>
      <c r="DYX1335" s="5"/>
      <c r="DYY1335" s="5"/>
      <c r="DYZ1335" s="5"/>
      <c r="DZA1335" s="5"/>
      <c r="DZB1335" s="5"/>
      <c r="DZC1335" s="5"/>
      <c r="DZD1335" s="5"/>
      <c r="DZE1335" s="5"/>
      <c r="DZF1335" s="5"/>
      <c r="DZG1335" s="5"/>
      <c r="DZH1335" s="5"/>
      <c r="DZI1335" s="5"/>
      <c r="DZJ1335" s="5"/>
      <c r="DZK1335" s="5"/>
      <c r="DZL1335" s="5"/>
      <c r="DZM1335" s="5"/>
      <c r="DZN1335" s="5"/>
      <c r="DZO1335" s="5"/>
      <c r="DZP1335" s="5"/>
      <c r="DZQ1335" s="5"/>
      <c r="DZR1335" s="5"/>
      <c r="DZS1335" s="5"/>
      <c r="DZT1335" s="5"/>
      <c r="DZU1335" s="5"/>
      <c r="DZV1335" s="5"/>
      <c r="DZW1335" s="5"/>
      <c r="DZX1335" s="5"/>
      <c r="DZY1335" s="5"/>
      <c r="DZZ1335" s="5"/>
      <c r="EAA1335" s="5"/>
      <c r="EAB1335" s="5"/>
      <c r="EAC1335" s="5"/>
      <c r="EAD1335" s="5"/>
      <c r="EAE1335" s="5"/>
      <c r="EAF1335" s="5"/>
      <c r="EAG1335" s="5"/>
      <c r="EAH1335" s="5"/>
      <c r="EAI1335" s="5"/>
      <c r="EAJ1335" s="5"/>
      <c r="EAK1335" s="5"/>
      <c r="EAL1335" s="5"/>
      <c r="EAM1335" s="5"/>
      <c r="EAN1335" s="5"/>
      <c r="EAO1335" s="5"/>
      <c r="EAP1335" s="5"/>
      <c r="EAQ1335" s="5"/>
      <c r="EAR1335" s="5"/>
      <c r="EAS1335" s="5"/>
      <c r="EAT1335" s="5"/>
      <c r="EAU1335" s="5"/>
      <c r="EAV1335" s="5"/>
      <c r="EAW1335" s="5"/>
      <c r="EAX1335" s="5"/>
      <c r="EAY1335" s="5"/>
      <c r="EAZ1335" s="5"/>
      <c r="EBA1335" s="5"/>
      <c r="EBB1335" s="5"/>
      <c r="EBC1335" s="5"/>
      <c r="EBD1335" s="5"/>
      <c r="EBE1335" s="5"/>
      <c r="EBF1335" s="5"/>
      <c r="EBG1335" s="5"/>
      <c r="EBH1335" s="5"/>
      <c r="EBI1335" s="5"/>
      <c r="EBJ1335" s="5"/>
      <c r="EBK1335" s="5"/>
      <c r="EBL1335" s="5"/>
      <c r="EBM1335" s="5"/>
      <c r="EBN1335" s="5"/>
      <c r="EBO1335" s="5"/>
      <c r="EBP1335" s="5"/>
      <c r="EBQ1335" s="5"/>
      <c r="EBR1335" s="5"/>
      <c r="EBS1335" s="5"/>
      <c r="EBT1335" s="5"/>
      <c r="EBU1335" s="5"/>
      <c r="EBV1335" s="5"/>
      <c r="EBW1335" s="5"/>
      <c r="EBX1335" s="5"/>
      <c r="EBY1335" s="5"/>
      <c r="EBZ1335" s="5"/>
      <c r="ECA1335" s="5"/>
      <c r="ECB1335" s="5"/>
      <c r="ECC1335" s="5"/>
      <c r="ECD1335" s="5"/>
      <c r="ECE1335" s="5"/>
      <c r="ECF1335" s="5"/>
      <c r="ECG1335" s="5"/>
      <c r="ECH1335" s="5"/>
      <c r="ECI1335" s="5"/>
      <c r="ECJ1335" s="5"/>
      <c r="ECK1335" s="5"/>
      <c r="ECL1335" s="5"/>
      <c r="ECM1335" s="5"/>
      <c r="ECN1335" s="5"/>
      <c r="ECO1335" s="5"/>
      <c r="ECP1335" s="5"/>
      <c r="ECQ1335" s="5"/>
      <c r="ECR1335" s="5"/>
      <c r="ECS1335" s="5"/>
      <c r="ECT1335" s="5"/>
      <c r="ECU1335" s="5"/>
      <c r="ECV1335" s="5"/>
      <c r="ECW1335" s="5"/>
      <c r="ECX1335" s="5"/>
      <c r="ECY1335" s="5"/>
      <c r="ECZ1335" s="5"/>
      <c r="EDA1335" s="5"/>
      <c r="EDB1335" s="5"/>
      <c r="EDC1335" s="5"/>
      <c r="EDD1335" s="5"/>
      <c r="EDE1335" s="5"/>
      <c r="EDF1335" s="5"/>
      <c r="EDG1335" s="5"/>
      <c r="EDH1335" s="5"/>
      <c r="EDI1335" s="5"/>
      <c r="EDJ1335" s="5"/>
      <c r="EDK1335" s="5"/>
      <c r="EDL1335" s="5"/>
      <c r="EDM1335" s="5"/>
      <c r="EDN1335" s="5"/>
      <c r="EDO1335" s="5"/>
      <c r="EDP1335" s="5"/>
      <c r="EDQ1335" s="5"/>
      <c r="EDR1335" s="5"/>
      <c r="EDS1335" s="5"/>
      <c r="EDT1335" s="5"/>
      <c r="EDU1335" s="5"/>
      <c r="EDV1335" s="5"/>
      <c r="EDW1335" s="5"/>
      <c r="EDX1335" s="5"/>
      <c r="EDY1335" s="5"/>
      <c r="EDZ1335" s="5"/>
      <c r="EEA1335" s="5"/>
      <c r="EEB1335" s="5"/>
      <c r="EEC1335" s="5"/>
      <c r="EED1335" s="5"/>
      <c r="EEE1335" s="5"/>
      <c r="EEF1335" s="5"/>
      <c r="EEG1335" s="5"/>
      <c r="EEH1335" s="5"/>
      <c r="EEI1335" s="5"/>
      <c r="EEJ1335" s="5"/>
      <c r="EEK1335" s="5"/>
      <c r="EEL1335" s="5"/>
      <c r="EEM1335" s="5"/>
      <c r="EEN1335" s="5"/>
      <c r="EEO1335" s="5"/>
      <c r="EEP1335" s="5"/>
      <c r="EEQ1335" s="5"/>
      <c r="EER1335" s="5"/>
      <c r="EES1335" s="5"/>
      <c r="EET1335" s="5"/>
      <c r="EEU1335" s="5"/>
      <c r="EEV1335" s="5"/>
      <c r="EEW1335" s="5"/>
      <c r="EEX1335" s="5"/>
      <c r="EEY1335" s="5"/>
      <c r="EEZ1335" s="5"/>
      <c r="EFA1335" s="5"/>
      <c r="EFB1335" s="5"/>
      <c r="EFC1335" s="5"/>
      <c r="EFD1335" s="5"/>
      <c r="EFE1335" s="5"/>
      <c r="EFF1335" s="5"/>
      <c r="EFG1335" s="5"/>
      <c r="EFH1335" s="5"/>
      <c r="EFI1335" s="5"/>
      <c r="EFJ1335" s="5"/>
      <c r="EFK1335" s="5"/>
      <c r="EFL1335" s="5"/>
      <c r="EFM1335" s="5"/>
      <c r="EFN1335" s="5"/>
      <c r="EFO1335" s="5"/>
      <c r="EFP1335" s="5"/>
      <c r="EFQ1335" s="5"/>
      <c r="EFR1335" s="5"/>
      <c r="EFS1335" s="5"/>
      <c r="EFT1335" s="5"/>
      <c r="EFU1335" s="5"/>
      <c r="EFV1335" s="5"/>
      <c r="EFW1335" s="5"/>
      <c r="EFX1335" s="5"/>
      <c r="EFY1335" s="5"/>
      <c r="EFZ1335" s="5"/>
      <c r="EGA1335" s="5"/>
      <c r="EGB1335" s="5"/>
      <c r="EGC1335" s="5"/>
      <c r="EGD1335" s="5"/>
      <c r="EGE1335" s="5"/>
      <c r="EGF1335" s="5"/>
      <c r="EGG1335" s="5"/>
      <c r="EGH1335" s="5"/>
      <c r="EGI1335" s="5"/>
      <c r="EGJ1335" s="5"/>
      <c r="EGK1335" s="5"/>
      <c r="EGL1335" s="5"/>
      <c r="EGM1335" s="5"/>
      <c r="EGN1335" s="5"/>
      <c r="EGO1335" s="5"/>
      <c r="EGP1335" s="5"/>
      <c r="EGQ1335" s="5"/>
      <c r="EGR1335" s="5"/>
      <c r="EGS1335" s="5"/>
      <c r="EGT1335" s="5"/>
      <c r="EGU1335" s="5"/>
      <c r="EGV1335" s="5"/>
      <c r="EGW1335" s="5"/>
      <c r="EGX1335" s="5"/>
      <c r="EGY1335" s="5"/>
      <c r="EGZ1335" s="5"/>
      <c r="EHA1335" s="5"/>
      <c r="EHB1335" s="5"/>
      <c r="EHC1335" s="5"/>
      <c r="EHD1335" s="5"/>
      <c r="EHE1335" s="5"/>
      <c r="EHF1335" s="5"/>
      <c r="EHG1335" s="5"/>
      <c r="EHH1335" s="5"/>
      <c r="EHI1335" s="5"/>
      <c r="EHJ1335" s="5"/>
      <c r="EHK1335" s="5"/>
      <c r="EHL1335" s="5"/>
      <c r="EHM1335" s="5"/>
      <c r="EHN1335" s="5"/>
      <c r="EHO1335" s="5"/>
      <c r="EHP1335" s="5"/>
      <c r="EHQ1335" s="5"/>
      <c r="EHR1335" s="5"/>
      <c r="EHS1335" s="5"/>
      <c r="EHT1335" s="5"/>
      <c r="EHU1335" s="5"/>
      <c r="EHV1335" s="5"/>
      <c r="EHW1335" s="5"/>
      <c r="EHX1335" s="5"/>
      <c r="EHY1335" s="5"/>
      <c r="EHZ1335" s="5"/>
      <c r="EIA1335" s="5"/>
      <c r="EIB1335" s="5"/>
      <c r="EIC1335" s="5"/>
      <c r="EID1335" s="5"/>
      <c r="EIE1335" s="5"/>
      <c r="EIF1335" s="5"/>
      <c r="EIG1335" s="5"/>
      <c r="EIH1335" s="5"/>
      <c r="EII1335" s="5"/>
      <c r="EIJ1335" s="5"/>
      <c r="EIK1335" s="5"/>
      <c r="EIL1335" s="5"/>
      <c r="EIM1335" s="5"/>
      <c r="EIN1335" s="5"/>
      <c r="EIO1335" s="5"/>
      <c r="EIP1335" s="5"/>
      <c r="EIQ1335" s="5"/>
      <c r="EIR1335" s="5"/>
      <c r="EIS1335" s="5"/>
      <c r="EIT1335" s="5"/>
      <c r="EIU1335" s="5"/>
      <c r="EIV1335" s="5"/>
      <c r="EIW1335" s="5"/>
      <c r="EIX1335" s="5"/>
      <c r="EIY1335" s="5"/>
      <c r="EIZ1335" s="5"/>
      <c r="EJA1335" s="5"/>
      <c r="EJB1335" s="5"/>
      <c r="EJC1335" s="5"/>
      <c r="EJD1335" s="5"/>
      <c r="EJE1335" s="5"/>
      <c r="EJF1335" s="5"/>
      <c r="EJG1335" s="5"/>
      <c r="EJH1335" s="5"/>
      <c r="EJI1335" s="5"/>
      <c r="EJJ1335" s="5"/>
      <c r="EJK1335" s="5"/>
      <c r="EJL1335" s="5"/>
      <c r="EJM1335" s="5"/>
      <c r="EJN1335" s="5"/>
      <c r="EJO1335" s="5"/>
      <c r="EJP1335" s="5"/>
      <c r="EJQ1335" s="5"/>
      <c r="EJR1335" s="5"/>
      <c r="EJS1335" s="5"/>
      <c r="EJT1335" s="5"/>
      <c r="EJU1335" s="5"/>
      <c r="EJV1335" s="5"/>
      <c r="EJW1335" s="5"/>
      <c r="EJX1335" s="5"/>
      <c r="EJY1335" s="5"/>
      <c r="EJZ1335" s="5"/>
      <c r="EKA1335" s="5"/>
      <c r="EKB1335" s="5"/>
      <c r="EKC1335" s="5"/>
      <c r="EKD1335" s="5"/>
      <c r="EKE1335" s="5"/>
      <c r="EKF1335" s="5"/>
      <c r="EKG1335" s="5"/>
      <c r="EKH1335" s="5"/>
      <c r="EKI1335" s="5"/>
      <c r="EKJ1335" s="5"/>
      <c r="EKK1335" s="5"/>
      <c r="EKL1335" s="5"/>
      <c r="EKM1335" s="5"/>
      <c r="EKN1335" s="5"/>
      <c r="EKO1335" s="5"/>
      <c r="EKP1335" s="5"/>
      <c r="EKQ1335" s="5"/>
      <c r="EKR1335" s="5"/>
      <c r="EKS1335" s="5"/>
      <c r="EKT1335" s="5"/>
      <c r="EKU1335" s="5"/>
      <c r="EKV1335" s="5"/>
      <c r="EKW1335" s="5"/>
      <c r="EKX1335" s="5"/>
      <c r="EKY1335" s="5"/>
      <c r="EKZ1335" s="5"/>
      <c r="ELA1335" s="5"/>
      <c r="ELB1335" s="5"/>
      <c r="ELC1335" s="5"/>
      <c r="ELD1335" s="5"/>
      <c r="ELE1335" s="5"/>
      <c r="ELF1335" s="5"/>
      <c r="ELG1335" s="5"/>
      <c r="ELH1335" s="5"/>
      <c r="ELI1335" s="5"/>
      <c r="ELJ1335" s="5"/>
      <c r="ELK1335" s="5"/>
      <c r="ELL1335" s="5"/>
      <c r="ELM1335" s="5"/>
      <c r="ELN1335" s="5"/>
      <c r="ELO1335" s="5"/>
      <c r="ELP1335" s="5"/>
      <c r="ELQ1335" s="5"/>
      <c r="ELR1335" s="5"/>
      <c r="ELS1335" s="5"/>
      <c r="ELT1335" s="5"/>
      <c r="ELU1335" s="5"/>
      <c r="ELV1335" s="5"/>
      <c r="ELW1335" s="5"/>
      <c r="ELX1335" s="5"/>
      <c r="ELY1335" s="5"/>
      <c r="ELZ1335" s="5"/>
      <c r="EMA1335" s="5"/>
      <c r="EMB1335" s="5"/>
      <c r="EMC1335" s="5"/>
      <c r="EMD1335" s="5"/>
      <c r="EME1335" s="5"/>
      <c r="EMF1335" s="5"/>
      <c r="EMG1335" s="5"/>
      <c r="EMH1335" s="5"/>
      <c r="EMI1335" s="5"/>
      <c r="EMJ1335" s="5"/>
      <c r="EMK1335" s="5"/>
      <c r="EML1335" s="5"/>
      <c r="EMM1335" s="5"/>
      <c r="EMN1335" s="5"/>
      <c r="EMO1335" s="5"/>
      <c r="EMP1335" s="5"/>
      <c r="EMQ1335" s="5"/>
      <c r="EMR1335" s="5"/>
      <c r="EMS1335" s="5"/>
      <c r="EMT1335" s="5"/>
      <c r="EMU1335" s="5"/>
      <c r="EMV1335" s="5"/>
      <c r="EMW1335" s="5"/>
      <c r="EMX1335" s="5"/>
      <c r="EMY1335" s="5"/>
      <c r="EMZ1335" s="5"/>
      <c r="ENA1335" s="5"/>
      <c r="ENB1335" s="5"/>
      <c r="ENC1335" s="5"/>
      <c r="END1335" s="5"/>
      <c r="ENE1335" s="5"/>
      <c r="ENF1335" s="5"/>
      <c r="ENG1335" s="5"/>
      <c r="ENH1335" s="5"/>
      <c r="ENI1335" s="5"/>
      <c r="ENJ1335" s="5"/>
      <c r="ENK1335" s="5"/>
      <c r="ENL1335" s="5"/>
      <c r="ENM1335" s="5"/>
      <c r="ENN1335" s="5"/>
      <c r="ENO1335" s="5"/>
      <c r="ENP1335" s="5"/>
      <c r="ENQ1335" s="5"/>
      <c r="ENR1335" s="5"/>
      <c r="ENS1335" s="5"/>
      <c r="ENT1335" s="5"/>
      <c r="ENU1335" s="5"/>
      <c r="ENV1335" s="5"/>
      <c r="ENW1335" s="5"/>
      <c r="ENX1335" s="5"/>
      <c r="ENY1335" s="5"/>
      <c r="ENZ1335" s="5"/>
      <c r="EOA1335" s="5"/>
      <c r="EOB1335" s="5"/>
      <c r="EOC1335" s="5"/>
      <c r="EOD1335" s="5"/>
      <c r="EOE1335" s="5"/>
      <c r="EOF1335" s="5"/>
      <c r="EOG1335" s="5"/>
      <c r="EOH1335" s="5"/>
      <c r="EOI1335" s="5"/>
      <c r="EOJ1335" s="5"/>
      <c r="EOK1335" s="5"/>
      <c r="EOL1335" s="5"/>
      <c r="EOM1335" s="5"/>
      <c r="EON1335" s="5"/>
      <c r="EOO1335" s="5"/>
      <c r="EOP1335" s="5"/>
      <c r="EOQ1335" s="5"/>
      <c r="EOR1335" s="5"/>
      <c r="EOS1335" s="5"/>
      <c r="EOT1335" s="5"/>
      <c r="EOU1335" s="5"/>
      <c r="EOV1335" s="5"/>
      <c r="EOW1335" s="5"/>
      <c r="EOX1335" s="5"/>
      <c r="EOY1335" s="5"/>
      <c r="EOZ1335" s="5"/>
      <c r="EPA1335" s="5"/>
      <c r="EPB1335" s="5"/>
      <c r="EPC1335" s="5"/>
      <c r="EPD1335" s="5"/>
      <c r="EPE1335" s="5"/>
      <c r="EPF1335" s="5"/>
      <c r="EPG1335" s="5"/>
      <c r="EPH1335" s="5"/>
      <c r="EPI1335" s="5"/>
      <c r="EPJ1335" s="5"/>
      <c r="EPK1335" s="5"/>
      <c r="EPL1335" s="5"/>
      <c r="EPM1335" s="5"/>
      <c r="EPN1335" s="5"/>
      <c r="EPO1335" s="5"/>
      <c r="EPP1335" s="5"/>
      <c r="EPQ1335" s="5"/>
      <c r="EPR1335" s="5"/>
      <c r="EPS1335" s="5"/>
      <c r="EPT1335" s="5"/>
      <c r="EPU1335" s="5"/>
      <c r="EPV1335" s="5"/>
      <c r="EPW1335" s="5"/>
      <c r="EPX1335" s="5"/>
      <c r="EPY1335" s="5"/>
      <c r="EPZ1335" s="5"/>
      <c r="EQA1335" s="5"/>
      <c r="EQB1335" s="5"/>
      <c r="EQC1335" s="5"/>
      <c r="EQD1335" s="5"/>
      <c r="EQE1335" s="5"/>
      <c r="EQF1335" s="5"/>
      <c r="EQG1335" s="5"/>
      <c r="EQH1335" s="5"/>
      <c r="EQI1335" s="5"/>
      <c r="EQJ1335" s="5"/>
      <c r="EQK1335" s="5"/>
      <c r="EQL1335" s="5"/>
      <c r="EQM1335" s="5"/>
      <c r="EQN1335" s="5"/>
      <c r="EQO1335" s="5"/>
      <c r="EQP1335" s="5"/>
      <c r="EQQ1335" s="5"/>
      <c r="EQR1335" s="5"/>
      <c r="EQS1335" s="5"/>
      <c r="EQT1335" s="5"/>
      <c r="EQU1335" s="5"/>
      <c r="EQV1335" s="5"/>
      <c r="EQW1335" s="5"/>
      <c r="EQX1335" s="5"/>
      <c r="EQY1335" s="5"/>
      <c r="EQZ1335" s="5"/>
      <c r="ERA1335" s="5"/>
      <c r="ERB1335" s="5"/>
      <c r="ERC1335" s="5"/>
      <c r="ERD1335" s="5"/>
      <c r="ERE1335" s="5"/>
      <c r="ERF1335" s="5"/>
      <c r="ERG1335" s="5"/>
      <c r="ERH1335" s="5"/>
      <c r="ERI1335" s="5"/>
      <c r="ERJ1335" s="5"/>
      <c r="ERK1335" s="5"/>
      <c r="ERL1335" s="5"/>
      <c r="ERM1335" s="5"/>
      <c r="ERN1335" s="5"/>
      <c r="ERO1335" s="5"/>
      <c r="ERP1335" s="5"/>
      <c r="ERQ1335" s="5"/>
      <c r="ERR1335" s="5"/>
      <c r="ERS1335" s="5"/>
      <c r="ERT1335" s="5"/>
      <c r="ERU1335" s="5"/>
      <c r="ERV1335" s="5"/>
      <c r="ERW1335" s="5"/>
      <c r="ERX1335" s="5"/>
      <c r="ERY1335" s="5"/>
      <c r="ERZ1335" s="5"/>
      <c r="ESA1335" s="5"/>
      <c r="ESB1335" s="5"/>
      <c r="ESC1335" s="5"/>
      <c r="ESD1335" s="5"/>
      <c r="ESE1335" s="5"/>
      <c r="ESF1335" s="5"/>
      <c r="ESG1335" s="5"/>
      <c r="ESH1335" s="5"/>
      <c r="ESI1335" s="5"/>
      <c r="ESJ1335" s="5"/>
      <c r="ESK1335" s="5"/>
      <c r="ESL1335" s="5"/>
      <c r="ESM1335" s="5"/>
      <c r="ESN1335" s="5"/>
      <c r="ESO1335" s="5"/>
      <c r="ESP1335" s="5"/>
      <c r="ESQ1335" s="5"/>
      <c r="ESR1335" s="5"/>
      <c r="ESS1335" s="5"/>
      <c r="EST1335" s="5"/>
      <c r="ESU1335" s="5"/>
      <c r="ESV1335" s="5"/>
      <c r="ESW1335" s="5"/>
      <c r="ESX1335" s="5"/>
      <c r="ESY1335" s="5"/>
      <c r="ESZ1335" s="5"/>
      <c r="ETA1335" s="5"/>
      <c r="ETB1335" s="5"/>
      <c r="ETC1335" s="5"/>
      <c r="ETD1335" s="5"/>
      <c r="ETE1335" s="5"/>
      <c r="ETF1335" s="5"/>
      <c r="ETG1335" s="5"/>
      <c r="ETH1335" s="5"/>
      <c r="ETI1335" s="5"/>
      <c r="ETJ1335" s="5"/>
      <c r="ETK1335" s="5"/>
      <c r="ETL1335" s="5"/>
      <c r="ETM1335" s="5"/>
      <c r="ETN1335" s="5"/>
      <c r="ETO1335" s="5"/>
      <c r="ETP1335" s="5"/>
      <c r="ETQ1335" s="5"/>
      <c r="ETR1335" s="5"/>
      <c r="ETS1335" s="5"/>
      <c r="ETT1335" s="5"/>
      <c r="ETU1335" s="5"/>
      <c r="ETV1335" s="5"/>
      <c r="ETW1335" s="5"/>
      <c r="ETX1335" s="5"/>
      <c r="ETY1335" s="5"/>
      <c r="ETZ1335" s="5"/>
      <c r="EUA1335" s="5"/>
      <c r="EUB1335" s="5"/>
      <c r="EUC1335" s="5"/>
      <c r="EUD1335" s="5"/>
      <c r="EUE1335" s="5"/>
      <c r="EUF1335" s="5"/>
      <c r="EUG1335" s="5"/>
      <c r="EUH1335" s="5"/>
      <c r="EUI1335" s="5"/>
      <c r="EUJ1335" s="5"/>
      <c r="EUK1335" s="5"/>
      <c r="EUL1335" s="5"/>
      <c r="EUM1335" s="5"/>
      <c r="EUN1335" s="5"/>
      <c r="EUO1335" s="5"/>
      <c r="EUP1335" s="5"/>
      <c r="EUQ1335" s="5"/>
      <c r="EUR1335" s="5"/>
      <c r="EUS1335" s="5"/>
      <c r="EUT1335" s="5"/>
      <c r="EUU1335" s="5"/>
      <c r="EUV1335" s="5"/>
      <c r="EUW1335" s="5"/>
      <c r="EUX1335" s="5"/>
      <c r="EUY1335" s="5"/>
      <c r="EUZ1335" s="5"/>
      <c r="EVA1335" s="5"/>
      <c r="EVB1335" s="5"/>
      <c r="EVC1335" s="5"/>
      <c r="EVD1335" s="5"/>
      <c r="EVE1335" s="5"/>
      <c r="EVF1335" s="5"/>
      <c r="EVG1335" s="5"/>
      <c r="EVH1335" s="5"/>
      <c r="EVI1335" s="5"/>
      <c r="EVJ1335" s="5"/>
      <c r="EVK1335" s="5"/>
      <c r="EVL1335" s="5"/>
      <c r="EVM1335" s="5"/>
      <c r="EVN1335" s="5"/>
      <c r="EVO1335" s="5"/>
      <c r="EVP1335" s="5"/>
      <c r="EVQ1335" s="5"/>
      <c r="EVR1335" s="5"/>
      <c r="EVS1335" s="5"/>
      <c r="EVT1335" s="5"/>
      <c r="EVU1335" s="5"/>
      <c r="EVV1335" s="5"/>
      <c r="EVW1335" s="5"/>
      <c r="EVX1335" s="5"/>
      <c r="EVY1335" s="5"/>
      <c r="EVZ1335" s="5"/>
      <c r="EWA1335" s="5"/>
      <c r="EWB1335" s="5"/>
      <c r="EWC1335" s="5"/>
      <c r="EWD1335" s="5"/>
      <c r="EWE1335" s="5"/>
      <c r="EWF1335" s="5"/>
      <c r="EWG1335" s="5"/>
      <c r="EWH1335" s="5"/>
      <c r="EWI1335" s="5"/>
      <c r="EWJ1335" s="5"/>
      <c r="EWK1335" s="5"/>
      <c r="EWL1335" s="5"/>
      <c r="EWM1335" s="5"/>
      <c r="EWN1335" s="5"/>
      <c r="EWO1335" s="5"/>
      <c r="EWP1335" s="5"/>
      <c r="EWQ1335" s="5"/>
      <c r="EWR1335" s="5"/>
      <c r="EWS1335" s="5"/>
      <c r="EWT1335" s="5"/>
      <c r="EWU1335" s="5"/>
      <c r="EWV1335" s="5"/>
      <c r="EWW1335" s="5"/>
      <c r="EWX1335" s="5"/>
      <c r="EWY1335" s="5"/>
      <c r="EWZ1335" s="5"/>
      <c r="EXA1335" s="5"/>
      <c r="EXB1335" s="5"/>
      <c r="EXC1335" s="5"/>
      <c r="EXD1335" s="5"/>
      <c r="EXE1335" s="5"/>
      <c r="EXF1335" s="5"/>
      <c r="EXG1335" s="5"/>
      <c r="EXH1335" s="5"/>
      <c r="EXI1335" s="5"/>
      <c r="EXJ1335" s="5"/>
      <c r="EXK1335" s="5"/>
      <c r="EXL1335" s="5"/>
      <c r="EXM1335" s="5"/>
      <c r="EXN1335" s="5"/>
      <c r="EXO1335" s="5"/>
      <c r="EXP1335" s="5"/>
      <c r="EXQ1335" s="5"/>
      <c r="EXR1335" s="5"/>
      <c r="EXS1335" s="5"/>
      <c r="EXT1335" s="5"/>
      <c r="EXU1335" s="5"/>
      <c r="EXV1335" s="5"/>
      <c r="EXW1335" s="5"/>
      <c r="EXX1335" s="5"/>
      <c r="EXY1335" s="5"/>
      <c r="EXZ1335" s="5"/>
      <c r="EYA1335" s="5"/>
      <c r="EYB1335" s="5"/>
      <c r="EYC1335" s="5"/>
      <c r="EYD1335" s="5"/>
      <c r="EYE1335" s="5"/>
      <c r="EYF1335" s="5"/>
      <c r="EYG1335" s="5"/>
      <c r="EYH1335" s="5"/>
      <c r="EYI1335" s="5"/>
      <c r="EYJ1335" s="5"/>
      <c r="EYK1335" s="5"/>
      <c r="EYL1335" s="5"/>
      <c r="EYM1335" s="5"/>
      <c r="EYN1335" s="5"/>
      <c r="EYO1335" s="5"/>
      <c r="EYP1335" s="5"/>
      <c r="EYQ1335" s="5"/>
      <c r="EYR1335" s="5"/>
      <c r="EYS1335" s="5"/>
      <c r="EYT1335" s="5"/>
      <c r="EYU1335" s="5"/>
      <c r="EYV1335" s="5"/>
      <c r="EYW1335" s="5"/>
      <c r="EYX1335" s="5"/>
      <c r="EYY1335" s="5"/>
      <c r="EYZ1335" s="5"/>
      <c r="EZA1335" s="5"/>
      <c r="EZB1335" s="5"/>
      <c r="EZC1335" s="5"/>
      <c r="EZD1335" s="5"/>
      <c r="EZE1335" s="5"/>
      <c r="EZF1335" s="5"/>
      <c r="EZG1335" s="5"/>
      <c r="EZH1335" s="5"/>
      <c r="EZI1335" s="5"/>
      <c r="EZJ1335" s="5"/>
      <c r="EZK1335" s="5"/>
      <c r="EZL1335" s="5"/>
      <c r="EZM1335" s="5"/>
      <c r="EZN1335" s="5"/>
      <c r="EZO1335" s="5"/>
      <c r="EZP1335" s="5"/>
      <c r="EZQ1335" s="5"/>
      <c r="EZR1335" s="5"/>
      <c r="EZS1335" s="5"/>
      <c r="EZT1335" s="5"/>
      <c r="EZU1335" s="5"/>
      <c r="EZV1335" s="5"/>
      <c r="EZW1335" s="5"/>
      <c r="EZX1335" s="5"/>
      <c r="EZY1335" s="5"/>
      <c r="EZZ1335" s="5"/>
      <c r="FAA1335" s="5"/>
      <c r="FAB1335" s="5"/>
      <c r="FAC1335" s="5"/>
      <c r="FAD1335" s="5"/>
      <c r="FAE1335" s="5"/>
      <c r="FAF1335" s="5"/>
      <c r="FAG1335" s="5"/>
      <c r="FAH1335" s="5"/>
      <c r="FAI1335" s="5"/>
      <c r="FAJ1335" s="5"/>
      <c r="FAK1335" s="5"/>
      <c r="FAL1335" s="5"/>
      <c r="FAM1335" s="5"/>
      <c r="FAN1335" s="5"/>
      <c r="FAO1335" s="5"/>
      <c r="FAP1335" s="5"/>
      <c r="FAQ1335" s="5"/>
      <c r="FAR1335" s="5"/>
      <c r="FAS1335" s="5"/>
      <c r="FAT1335" s="5"/>
      <c r="FAU1335" s="5"/>
      <c r="FAV1335" s="5"/>
      <c r="FAW1335" s="5"/>
      <c r="FAX1335" s="5"/>
      <c r="FAY1335" s="5"/>
      <c r="FAZ1335" s="5"/>
      <c r="FBA1335" s="5"/>
      <c r="FBB1335" s="5"/>
      <c r="FBC1335" s="5"/>
      <c r="FBD1335" s="5"/>
      <c r="FBE1335" s="5"/>
      <c r="FBF1335" s="5"/>
      <c r="FBG1335" s="5"/>
      <c r="FBH1335" s="5"/>
      <c r="FBI1335" s="5"/>
      <c r="FBJ1335" s="5"/>
      <c r="FBK1335" s="5"/>
      <c r="FBL1335" s="5"/>
      <c r="FBM1335" s="5"/>
      <c r="FBN1335" s="5"/>
      <c r="FBO1335" s="5"/>
      <c r="FBP1335" s="5"/>
      <c r="FBQ1335" s="5"/>
      <c r="FBR1335" s="5"/>
      <c r="FBS1335" s="5"/>
      <c r="FBT1335" s="5"/>
      <c r="FBU1335" s="5"/>
      <c r="FBV1335" s="5"/>
      <c r="FBW1335" s="5"/>
      <c r="FBX1335" s="5"/>
      <c r="FBY1335" s="5"/>
      <c r="FBZ1335" s="5"/>
      <c r="FCA1335" s="5"/>
      <c r="FCB1335" s="5"/>
      <c r="FCC1335" s="5"/>
      <c r="FCD1335" s="5"/>
      <c r="FCE1335" s="5"/>
      <c r="FCF1335" s="5"/>
      <c r="FCG1335" s="5"/>
      <c r="FCH1335" s="5"/>
      <c r="FCI1335" s="5"/>
      <c r="FCJ1335" s="5"/>
      <c r="FCK1335" s="5"/>
      <c r="FCL1335" s="5"/>
      <c r="FCM1335" s="5"/>
      <c r="FCN1335" s="5"/>
      <c r="FCO1335" s="5"/>
      <c r="FCP1335" s="5"/>
      <c r="FCQ1335" s="5"/>
      <c r="FCR1335" s="5"/>
      <c r="FCS1335" s="5"/>
      <c r="FCT1335" s="5"/>
      <c r="FCU1335" s="5"/>
      <c r="FCV1335" s="5"/>
      <c r="FCW1335" s="5"/>
      <c r="FCX1335" s="5"/>
      <c r="FCY1335" s="5"/>
      <c r="FCZ1335" s="5"/>
      <c r="FDA1335" s="5"/>
      <c r="FDB1335" s="5"/>
      <c r="FDC1335" s="5"/>
      <c r="FDD1335" s="5"/>
      <c r="FDE1335" s="5"/>
      <c r="FDF1335" s="5"/>
      <c r="FDG1335" s="5"/>
      <c r="FDH1335" s="5"/>
      <c r="FDI1335" s="5"/>
      <c r="FDJ1335" s="5"/>
      <c r="FDK1335" s="5"/>
      <c r="FDL1335" s="5"/>
      <c r="FDM1335" s="5"/>
      <c r="FDN1335" s="5"/>
      <c r="FDO1335" s="5"/>
      <c r="FDP1335" s="5"/>
      <c r="FDQ1335" s="5"/>
      <c r="FDR1335" s="5"/>
      <c r="FDS1335" s="5"/>
      <c r="FDT1335" s="5"/>
      <c r="FDU1335" s="5"/>
      <c r="FDV1335" s="5"/>
      <c r="FDW1335" s="5"/>
      <c r="FDX1335" s="5"/>
      <c r="FDY1335" s="5"/>
      <c r="FDZ1335" s="5"/>
      <c r="FEA1335" s="5"/>
      <c r="FEB1335" s="5"/>
      <c r="FEC1335" s="5"/>
      <c r="FED1335" s="5"/>
      <c r="FEE1335" s="5"/>
      <c r="FEF1335" s="5"/>
      <c r="FEG1335" s="5"/>
      <c r="FEH1335" s="5"/>
      <c r="FEI1335" s="5"/>
      <c r="FEJ1335" s="5"/>
      <c r="FEK1335" s="5"/>
      <c r="FEL1335" s="5"/>
      <c r="FEM1335" s="5"/>
      <c r="FEN1335" s="5"/>
      <c r="FEO1335" s="5"/>
      <c r="FEP1335" s="5"/>
      <c r="FEQ1335" s="5"/>
      <c r="FER1335" s="5"/>
      <c r="FES1335" s="5"/>
      <c r="FET1335" s="5"/>
      <c r="FEU1335" s="5"/>
      <c r="FEV1335" s="5"/>
      <c r="FEW1335" s="5"/>
      <c r="FEX1335" s="5"/>
      <c r="FEY1335" s="5"/>
      <c r="FEZ1335" s="5"/>
      <c r="FFA1335" s="5"/>
      <c r="FFB1335" s="5"/>
      <c r="FFC1335" s="5"/>
      <c r="FFD1335" s="5"/>
      <c r="FFE1335" s="5"/>
      <c r="FFF1335" s="5"/>
      <c r="FFG1335" s="5"/>
      <c r="FFH1335" s="5"/>
      <c r="FFI1335" s="5"/>
      <c r="FFJ1335" s="5"/>
      <c r="FFK1335" s="5"/>
      <c r="FFL1335" s="5"/>
      <c r="FFM1335" s="5"/>
      <c r="FFN1335" s="5"/>
      <c r="FFO1335" s="5"/>
      <c r="FFP1335" s="5"/>
      <c r="FFQ1335" s="5"/>
      <c r="FFR1335" s="5"/>
      <c r="FFS1335" s="5"/>
      <c r="FFT1335" s="5"/>
      <c r="FFU1335" s="5"/>
      <c r="FFV1335" s="5"/>
      <c r="FFW1335" s="5"/>
      <c r="FFX1335" s="5"/>
      <c r="FFY1335" s="5"/>
      <c r="FFZ1335" s="5"/>
      <c r="FGA1335" s="5"/>
      <c r="FGB1335" s="5"/>
      <c r="FGC1335" s="5"/>
      <c r="FGD1335" s="5"/>
      <c r="FGE1335" s="5"/>
      <c r="FGF1335" s="5"/>
      <c r="FGG1335" s="5"/>
      <c r="FGH1335" s="5"/>
      <c r="FGI1335" s="5"/>
      <c r="FGJ1335" s="5"/>
      <c r="FGK1335" s="5"/>
      <c r="FGL1335" s="5"/>
      <c r="FGM1335" s="5"/>
      <c r="FGN1335" s="5"/>
      <c r="FGO1335" s="5"/>
      <c r="FGP1335" s="5"/>
      <c r="FGQ1335" s="5"/>
      <c r="FGR1335" s="5"/>
      <c r="FGS1335" s="5"/>
      <c r="FGT1335" s="5"/>
      <c r="FGU1335" s="5"/>
      <c r="FGV1335" s="5"/>
      <c r="FGW1335" s="5"/>
      <c r="FGX1335" s="5"/>
      <c r="FGY1335" s="5"/>
      <c r="FGZ1335" s="5"/>
      <c r="FHA1335" s="5"/>
      <c r="FHB1335" s="5"/>
      <c r="FHC1335" s="5"/>
      <c r="FHD1335" s="5"/>
      <c r="FHE1335" s="5"/>
      <c r="FHF1335" s="5"/>
      <c r="FHG1335" s="5"/>
      <c r="FHH1335" s="5"/>
      <c r="FHI1335" s="5"/>
      <c r="FHJ1335" s="5"/>
      <c r="FHK1335" s="5"/>
      <c r="FHL1335" s="5"/>
      <c r="FHM1335" s="5"/>
      <c r="FHN1335" s="5"/>
      <c r="FHO1335" s="5"/>
      <c r="FHP1335" s="5"/>
      <c r="FHQ1335" s="5"/>
      <c r="FHR1335" s="5"/>
      <c r="FHS1335" s="5"/>
      <c r="FHT1335" s="5"/>
      <c r="FHU1335" s="5"/>
      <c r="FHV1335" s="5"/>
      <c r="FHW1335" s="5"/>
      <c r="FHX1335" s="5"/>
      <c r="FHY1335" s="5"/>
      <c r="FHZ1335" s="5"/>
      <c r="FIA1335" s="5"/>
      <c r="FIB1335" s="5"/>
      <c r="FIC1335" s="5"/>
      <c r="FID1335" s="5"/>
      <c r="FIE1335" s="5"/>
      <c r="FIF1335" s="5"/>
      <c r="FIG1335" s="5"/>
      <c r="FIH1335" s="5"/>
      <c r="FII1335" s="5"/>
      <c r="FIJ1335" s="5"/>
      <c r="FIK1335" s="5"/>
      <c r="FIL1335" s="5"/>
      <c r="FIM1335" s="5"/>
      <c r="FIN1335" s="5"/>
      <c r="FIO1335" s="5"/>
      <c r="FIP1335" s="5"/>
      <c r="FIQ1335" s="5"/>
      <c r="FIR1335" s="5"/>
      <c r="FIS1335" s="5"/>
      <c r="FIT1335" s="5"/>
      <c r="FIU1335" s="5"/>
      <c r="FIV1335" s="5"/>
      <c r="FIW1335" s="5"/>
      <c r="FIX1335" s="5"/>
      <c r="FIY1335" s="5"/>
      <c r="FIZ1335" s="5"/>
      <c r="FJA1335" s="5"/>
      <c r="FJB1335" s="5"/>
      <c r="FJC1335" s="5"/>
      <c r="FJD1335" s="5"/>
      <c r="FJE1335" s="5"/>
      <c r="FJF1335" s="5"/>
      <c r="FJG1335" s="5"/>
      <c r="FJH1335" s="5"/>
      <c r="FJI1335" s="5"/>
      <c r="FJJ1335" s="5"/>
      <c r="FJK1335" s="5"/>
      <c r="FJL1335" s="5"/>
      <c r="FJM1335" s="5"/>
      <c r="FJN1335" s="5"/>
      <c r="FJO1335" s="5"/>
      <c r="FJP1335" s="5"/>
      <c r="FJQ1335" s="5"/>
      <c r="FJR1335" s="5"/>
      <c r="FJS1335" s="5"/>
      <c r="FJT1335" s="5"/>
      <c r="FJU1335" s="5"/>
      <c r="FJV1335" s="5"/>
      <c r="FJW1335" s="5"/>
      <c r="FJX1335" s="5"/>
      <c r="FJY1335" s="5"/>
      <c r="FJZ1335" s="5"/>
      <c r="FKA1335" s="5"/>
      <c r="FKB1335" s="5"/>
      <c r="FKC1335" s="5"/>
      <c r="FKD1335" s="5"/>
      <c r="FKE1335" s="5"/>
      <c r="FKF1335" s="5"/>
      <c r="FKG1335" s="5"/>
      <c r="FKH1335" s="5"/>
      <c r="FKI1335" s="5"/>
      <c r="FKJ1335" s="5"/>
      <c r="FKK1335" s="5"/>
      <c r="FKL1335" s="5"/>
      <c r="FKM1335" s="5"/>
      <c r="FKN1335" s="5"/>
      <c r="FKO1335" s="5"/>
      <c r="FKP1335" s="5"/>
      <c r="FKQ1335" s="5"/>
      <c r="FKR1335" s="5"/>
      <c r="FKS1335" s="5"/>
      <c r="FKT1335" s="5"/>
      <c r="FKU1335" s="5"/>
      <c r="FKV1335" s="5"/>
      <c r="FKW1335" s="5"/>
      <c r="FKX1335" s="5"/>
      <c r="FKY1335" s="5"/>
      <c r="FKZ1335" s="5"/>
      <c r="FLA1335" s="5"/>
      <c r="FLB1335" s="5"/>
      <c r="FLC1335" s="5"/>
      <c r="FLD1335" s="5"/>
      <c r="FLE1335" s="5"/>
      <c r="FLF1335" s="5"/>
      <c r="FLG1335" s="5"/>
      <c r="FLH1335" s="5"/>
      <c r="FLI1335" s="5"/>
      <c r="FLJ1335" s="5"/>
      <c r="FLK1335" s="5"/>
      <c r="FLL1335" s="5"/>
      <c r="FLM1335" s="5"/>
      <c r="FLN1335" s="5"/>
      <c r="FLO1335" s="5"/>
      <c r="FLP1335" s="5"/>
      <c r="FLQ1335" s="5"/>
      <c r="FLR1335" s="5"/>
      <c r="FLS1335" s="5"/>
      <c r="FLT1335" s="5"/>
      <c r="FLU1335" s="5"/>
      <c r="FLV1335" s="5"/>
      <c r="FLW1335" s="5"/>
      <c r="FLX1335" s="5"/>
      <c r="FLY1335" s="5"/>
      <c r="FLZ1335" s="5"/>
      <c r="FMA1335" s="5"/>
      <c r="FMB1335" s="5"/>
      <c r="FMC1335" s="5"/>
      <c r="FMD1335" s="5"/>
      <c r="FME1335" s="5"/>
      <c r="FMF1335" s="5"/>
      <c r="FMG1335" s="5"/>
      <c r="FMH1335" s="5"/>
      <c r="FMI1335" s="5"/>
      <c r="FMJ1335" s="5"/>
      <c r="FMK1335" s="5"/>
      <c r="FML1335" s="5"/>
      <c r="FMM1335" s="5"/>
      <c r="FMN1335" s="5"/>
      <c r="FMO1335" s="5"/>
      <c r="FMP1335" s="5"/>
      <c r="FMQ1335" s="5"/>
      <c r="FMR1335" s="5"/>
      <c r="FMS1335" s="5"/>
      <c r="FMT1335" s="5"/>
      <c r="FMU1335" s="5"/>
      <c r="FMV1335" s="5"/>
      <c r="FMW1335" s="5"/>
      <c r="FMX1335" s="5"/>
      <c r="FMY1335" s="5"/>
      <c r="FMZ1335" s="5"/>
      <c r="FNA1335" s="5"/>
      <c r="FNB1335" s="5"/>
      <c r="FNC1335" s="5"/>
      <c r="FND1335" s="5"/>
      <c r="FNE1335" s="5"/>
      <c r="FNF1335" s="5"/>
      <c r="FNG1335" s="5"/>
      <c r="FNH1335" s="5"/>
      <c r="FNI1335" s="5"/>
      <c r="FNJ1335" s="5"/>
      <c r="FNK1335" s="5"/>
      <c r="FNL1335" s="5"/>
      <c r="FNM1335" s="5"/>
      <c r="FNN1335" s="5"/>
      <c r="FNO1335" s="5"/>
      <c r="FNP1335" s="5"/>
      <c r="FNQ1335" s="5"/>
      <c r="FNR1335" s="5"/>
      <c r="FNS1335" s="5"/>
      <c r="FNT1335" s="5"/>
      <c r="FNU1335" s="5"/>
      <c r="FNV1335" s="5"/>
      <c r="FNW1335" s="5"/>
      <c r="FNX1335" s="5"/>
      <c r="FNY1335" s="5"/>
      <c r="FNZ1335" s="5"/>
      <c r="FOA1335" s="5"/>
      <c r="FOB1335" s="5"/>
      <c r="FOC1335" s="5"/>
      <c r="FOD1335" s="5"/>
      <c r="FOE1335" s="5"/>
      <c r="FOF1335" s="5"/>
      <c r="FOG1335" s="5"/>
      <c r="FOH1335" s="5"/>
      <c r="FOI1335" s="5"/>
      <c r="FOJ1335" s="5"/>
      <c r="FOK1335" s="5"/>
      <c r="FOL1335" s="5"/>
      <c r="FOM1335" s="5"/>
      <c r="FON1335" s="5"/>
      <c r="FOO1335" s="5"/>
      <c r="FOP1335" s="5"/>
      <c r="FOQ1335" s="5"/>
      <c r="FOR1335" s="5"/>
      <c r="FOS1335" s="5"/>
      <c r="FOT1335" s="5"/>
      <c r="FOU1335" s="5"/>
      <c r="FOV1335" s="5"/>
      <c r="FOW1335" s="5"/>
      <c r="FOX1335" s="5"/>
      <c r="FOY1335" s="5"/>
      <c r="FOZ1335" s="5"/>
      <c r="FPA1335" s="5"/>
      <c r="FPB1335" s="5"/>
      <c r="FPC1335" s="5"/>
      <c r="FPD1335" s="5"/>
      <c r="FPE1335" s="5"/>
      <c r="FPF1335" s="5"/>
      <c r="FPG1335" s="5"/>
      <c r="FPH1335" s="5"/>
      <c r="FPI1335" s="5"/>
      <c r="FPJ1335" s="5"/>
      <c r="FPK1335" s="5"/>
      <c r="FPL1335" s="5"/>
      <c r="FPM1335" s="5"/>
      <c r="FPN1335" s="5"/>
      <c r="FPO1335" s="5"/>
      <c r="FPP1335" s="5"/>
      <c r="FPQ1335" s="5"/>
      <c r="FPR1335" s="5"/>
      <c r="FPS1335" s="5"/>
      <c r="FPT1335" s="5"/>
      <c r="FPU1335" s="5"/>
      <c r="FPV1335" s="5"/>
      <c r="FPW1335" s="5"/>
      <c r="FPX1335" s="5"/>
      <c r="FPY1335" s="5"/>
      <c r="FPZ1335" s="5"/>
      <c r="FQA1335" s="5"/>
      <c r="FQB1335" s="5"/>
      <c r="FQC1335" s="5"/>
      <c r="FQD1335" s="5"/>
      <c r="FQE1335" s="5"/>
      <c r="FQF1335" s="5"/>
      <c r="FQG1335" s="5"/>
      <c r="FQH1335" s="5"/>
      <c r="FQI1335" s="5"/>
      <c r="FQJ1335" s="5"/>
      <c r="FQK1335" s="5"/>
      <c r="FQL1335" s="5"/>
      <c r="FQM1335" s="5"/>
      <c r="FQN1335" s="5"/>
      <c r="FQO1335" s="5"/>
      <c r="FQP1335" s="5"/>
      <c r="FQQ1335" s="5"/>
      <c r="FQR1335" s="5"/>
      <c r="FQS1335" s="5"/>
      <c r="FQT1335" s="5"/>
      <c r="FQU1335" s="5"/>
      <c r="FQV1335" s="5"/>
      <c r="FQW1335" s="5"/>
      <c r="FQX1335" s="5"/>
      <c r="FQY1335" s="5"/>
      <c r="FQZ1335" s="5"/>
      <c r="FRA1335" s="5"/>
      <c r="FRB1335" s="5"/>
      <c r="FRC1335" s="5"/>
      <c r="FRD1335" s="5"/>
      <c r="FRE1335" s="5"/>
      <c r="FRF1335" s="5"/>
      <c r="FRG1335" s="5"/>
      <c r="FRH1335" s="5"/>
      <c r="FRI1335" s="5"/>
      <c r="FRJ1335" s="5"/>
      <c r="FRK1335" s="5"/>
      <c r="FRL1335" s="5"/>
      <c r="FRM1335" s="5"/>
      <c r="FRN1335" s="5"/>
      <c r="FRO1335" s="5"/>
      <c r="FRP1335" s="5"/>
      <c r="FRQ1335" s="5"/>
      <c r="FRR1335" s="5"/>
      <c r="FRS1335" s="5"/>
      <c r="FRT1335" s="5"/>
      <c r="FRU1335" s="5"/>
      <c r="FRV1335" s="5"/>
      <c r="FRW1335" s="5"/>
      <c r="FRX1335" s="5"/>
      <c r="FRY1335" s="5"/>
      <c r="FRZ1335" s="5"/>
      <c r="FSA1335" s="5"/>
      <c r="FSB1335" s="5"/>
      <c r="FSC1335" s="5"/>
      <c r="FSD1335" s="5"/>
      <c r="FSE1335" s="5"/>
      <c r="FSF1335" s="5"/>
      <c r="FSG1335" s="5"/>
      <c r="FSH1335" s="5"/>
      <c r="FSI1335" s="5"/>
      <c r="FSJ1335" s="5"/>
      <c r="FSK1335" s="5"/>
      <c r="FSL1335" s="5"/>
      <c r="FSM1335" s="5"/>
      <c r="FSN1335" s="5"/>
      <c r="FSO1335" s="5"/>
      <c r="FSP1335" s="5"/>
      <c r="FSQ1335" s="5"/>
      <c r="FSR1335" s="5"/>
      <c r="FSS1335" s="5"/>
      <c r="FST1335" s="5"/>
      <c r="FSU1335" s="5"/>
      <c r="FSV1335" s="5"/>
      <c r="FSW1335" s="5"/>
      <c r="FSX1335" s="5"/>
      <c r="FSY1335" s="5"/>
      <c r="FSZ1335" s="5"/>
      <c r="FTA1335" s="5"/>
      <c r="FTB1335" s="5"/>
      <c r="FTC1335" s="5"/>
      <c r="FTD1335" s="5"/>
      <c r="FTE1335" s="5"/>
      <c r="FTF1335" s="5"/>
      <c r="FTG1335" s="5"/>
      <c r="FTH1335" s="5"/>
      <c r="FTI1335" s="5"/>
      <c r="FTJ1335" s="5"/>
      <c r="FTK1335" s="5"/>
      <c r="FTL1335" s="5"/>
      <c r="FTM1335" s="5"/>
      <c r="FTN1335" s="5"/>
      <c r="FTO1335" s="5"/>
      <c r="FTP1335" s="5"/>
      <c r="FTQ1335" s="5"/>
      <c r="FTR1335" s="5"/>
      <c r="FTS1335" s="5"/>
      <c r="FTT1335" s="5"/>
      <c r="FTU1335" s="5"/>
      <c r="FTV1335" s="5"/>
      <c r="FTW1335" s="5"/>
      <c r="FTX1335" s="5"/>
      <c r="FTY1335" s="5"/>
      <c r="FTZ1335" s="5"/>
      <c r="FUA1335" s="5"/>
      <c r="FUB1335" s="5"/>
      <c r="FUC1335" s="5"/>
      <c r="FUD1335" s="5"/>
      <c r="FUE1335" s="5"/>
      <c r="FUF1335" s="5"/>
      <c r="FUG1335" s="5"/>
      <c r="FUH1335" s="5"/>
      <c r="FUI1335" s="5"/>
      <c r="FUJ1335" s="5"/>
      <c r="FUK1335" s="5"/>
      <c r="FUL1335" s="5"/>
      <c r="FUM1335" s="5"/>
      <c r="FUN1335" s="5"/>
      <c r="FUO1335" s="5"/>
      <c r="FUP1335" s="5"/>
      <c r="FUQ1335" s="5"/>
      <c r="FUR1335" s="5"/>
      <c r="FUS1335" s="5"/>
      <c r="FUT1335" s="5"/>
      <c r="FUU1335" s="5"/>
      <c r="FUV1335" s="5"/>
      <c r="FUW1335" s="5"/>
      <c r="FUX1335" s="5"/>
      <c r="FUY1335" s="5"/>
      <c r="FUZ1335" s="5"/>
      <c r="FVA1335" s="5"/>
      <c r="FVB1335" s="5"/>
      <c r="FVC1335" s="5"/>
      <c r="FVD1335" s="5"/>
      <c r="FVE1335" s="5"/>
      <c r="FVF1335" s="5"/>
      <c r="FVG1335" s="5"/>
      <c r="FVH1335" s="5"/>
      <c r="FVI1335" s="5"/>
      <c r="FVJ1335" s="5"/>
      <c r="FVK1335" s="5"/>
      <c r="FVL1335" s="5"/>
      <c r="FVM1335" s="5"/>
      <c r="FVN1335" s="5"/>
      <c r="FVO1335" s="5"/>
      <c r="FVP1335" s="5"/>
      <c r="FVQ1335" s="5"/>
      <c r="FVR1335" s="5"/>
      <c r="FVS1335" s="5"/>
      <c r="FVT1335" s="5"/>
      <c r="FVU1335" s="5"/>
      <c r="FVV1335" s="5"/>
      <c r="FVW1335" s="5"/>
      <c r="FVX1335" s="5"/>
      <c r="FVY1335" s="5"/>
      <c r="FVZ1335" s="5"/>
      <c r="FWA1335" s="5"/>
      <c r="FWB1335" s="5"/>
      <c r="FWC1335" s="5"/>
      <c r="FWD1335" s="5"/>
      <c r="FWE1335" s="5"/>
      <c r="FWF1335" s="5"/>
      <c r="FWG1335" s="5"/>
      <c r="FWH1335" s="5"/>
      <c r="FWI1335" s="5"/>
      <c r="FWJ1335" s="5"/>
      <c r="FWK1335" s="5"/>
      <c r="FWL1335" s="5"/>
      <c r="FWM1335" s="5"/>
      <c r="FWN1335" s="5"/>
      <c r="FWO1335" s="5"/>
      <c r="FWP1335" s="5"/>
      <c r="FWQ1335" s="5"/>
      <c r="FWR1335" s="5"/>
      <c r="FWS1335" s="5"/>
      <c r="FWT1335" s="5"/>
      <c r="FWU1335" s="5"/>
      <c r="FWV1335" s="5"/>
      <c r="FWW1335" s="5"/>
      <c r="FWX1335" s="5"/>
      <c r="FWY1335" s="5"/>
      <c r="FWZ1335" s="5"/>
      <c r="FXA1335" s="5"/>
      <c r="FXB1335" s="5"/>
      <c r="FXC1335" s="5"/>
      <c r="FXD1335" s="5"/>
      <c r="FXE1335" s="5"/>
      <c r="FXF1335" s="5"/>
      <c r="FXG1335" s="5"/>
      <c r="FXH1335" s="5"/>
      <c r="FXI1335" s="5"/>
      <c r="FXJ1335" s="5"/>
      <c r="FXK1335" s="5"/>
      <c r="FXL1335" s="5"/>
      <c r="FXM1335" s="5"/>
      <c r="FXN1335" s="5"/>
      <c r="FXO1335" s="5"/>
      <c r="FXP1335" s="5"/>
      <c r="FXQ1335" s="5"/>
      <c r="FXR1335" s="5"/>
      <c r="FXS1335" s="5"/>
      <c r="FXT1335" s="5"/>
      <c r="FXU1335" s="5"/>
      <c r="FXV1335" s="5"/>
      <c r="FXW1335" s="5"/>
      <c r="FXX1335" s="5"/>
      <c r="FXY1335" s="5"/>
      <c r="FXZ1335" s="5"/>
      <c r="FYA1335" s="5"/>
      <c r="FYB1335" s="5"/>
      <c r="FYC1335" s="5"/>
      <c r="FYD1335" s="5"/>
      <c r="FYE1335" s="5"/>
      <c r="FYF1335" s="5"/>
      <c r="FYG1335" s="5"/>
      <c r="FYH1335" s="5"/>
      <c r="FYI1335" s="5"/>
      <c r="FYJ1335" s="5"/>
      <c r="FYK1335" s="5"/>
      <c r="FYL1335" s="5"/>
      <c r="FYM1335" s="5"/>
      <c r="FYN1335" s="5"/>
      <c r="FYO1335" s="5"/>
      <c r="FYP1335" s="5"/>
      <c r="FYQ1335" s="5"/>
      <c r="FYR1335" s="5"/>
      <c r="FYS1335" s="5"/>
      <c r="FYT1335" s="5"/>
      <c r="FYU1335" s="5"/>
      <c r="FYV1335" s="5"/>
      <c r="FYW1335" s="5"/>
      <c r="FYX1335" s="5"/>
      <c r="FYY1335" s="5"/>
      <c r="FYZ1335" s="5"/>
      <c r="FZA1335" s="5"/>
      <c r="FZB1335" s="5"/>
      <c r="FZC1335" s="5"/>
      <c r="FZD1335" s="5"/>
      <c r="FZE1335" s="5"/>
      <c r="FZF1335" s="5"/>
      <c r="FZG1335" s="5"/>
      <c r="FZH1335" s="5"/>
      <c r="FZI1335" s="5"/>
      <c r="FZJ1335" s="5"/>
      <c r="FZK1335" s="5"/>
      <c r="FZL1335" s="5"/>
      <c r="FZM1335" s="5"/>
      <c r="FZN1335" s="5"/>
      <c r="FZO1335" s="5"/>
      <c r="FZP1335" s="5"/>
      <c r="FZQ1335" s="5"/>
      <c r="FZR1335" s="5"/>
      <c r="FZS1335" s="5"/>
      <c r="FZT1335" s="5"/>
      <c r="FZU1335" s="5"/>
      <c r="FZV1335" s="5"/>
      <c r="FZW1335" s="5"/>
      <c r="FZX1335" s="5"/>
      <c r="FZY1335" s="5"/>
      <c r="FZZ1335" s="5"/>
      <c r="GAA1335" s="5"/>
      <c r="GAB1335" s="5"/>
      <c r="GAC1335" s="5"/>
      <c r="GAD1335" s="5"/>
      <c r="GAE1335" s="5"/>
      <c r="GAF1335" s="5"/>
      <c r="GAG1335" s="5"/>
      <c r="GAH1335" s="5"/>
      <c r="GAI1335" s="5"/>
      <c r="GAJ1335" s="5"/>
      <c r="GAK1335" s="5"/>
      <c r="GAL1335" s="5"/>
      <c r="GAM1335" s="5"/>
      <c r="GAN1335" s="5"/>
      <c r="GAO1335" s="5"/>
      <c r="GAP1335" s="5"/>
      <c r="GAQ1335" s="5"/>
      <c r="GAR1335" s="5"/>
      <c r="GAS1335" s="5"/>
      <c r="GAT1335" s="5"/>
      <c r="GAU1335" s="5"/>
      <c r="GAV1335" s="5"/>
      <c r="GAW1335" s="5"/>
      <c r="GAX1335" s="5"/>
      <c r="GAY1335" s="5"/>
      <c r="GAZ1335" s="5"/>
      <c r="GBA1335" s="5"/>
      <c r="GBB1335" s="5"/>
      <c r="GBC1335" s="5"/>
      <c r="GBD1335" s="5"/>
      <c r="GBE1335" s="5"/>
      <c r="GBF1335" s="5"/>
      <c r="GBG1335" s="5"/>
      <c r="GBH1335" s="5"/>
      <c r="GBI1335" s="5"/>
      <c r="GBJ1335" s="5"/>
      <c r="GBK1335" s="5"/>
      <c r="GBL1335" s="5"/>
      <c r="GBM1335" s="5"/>
      <c r="GBN1335" s="5"/>
      <c r="GBO1335" s="5"/>
      <c r="GBP1335" s="5"/>
      <c r="GBQ1335" s="5"/>
      <c r="GBR1335" s="5"/>
      <c r="GBS1335" s="5"/>
      <c r="GBT1335" s="5"/>
      <c r="GBU1335" s="5"/>
      <c r="GBV1335" s="5"/>
      <c r="GBW1335" s="5"/>
      <c r="GBX1335" s="5"/>
      <c r="GBY1335" s="5"/>
      <c r="GBZ1335" s="5"/>
      <c r="GCA1335" s="5"/>
      <c r="GCB1335" s="5"/>
      <c r="GCC1335" s="5"/>
      <c r="GCD1335" s="5"/>
      <c r="GCE1335" s="5"/>
      <c r="GCF1335" s="5"/>
      <c r="GCG1335" s="5"/>
      <c r="GCH1335" s="5"/>
      <c r="GCI1335" s="5"/>
      <c r="GCJ1335" s="5"/>
      <c r="GCK1335" s="5"/>
      <c r="GCL1335" s="5"/>
      <c r="GCM1335" s="5"/>
      <c r="GCN1335" s="5"/>
      <c r="GCO1335" s="5"/>
      <c r="GCP1335" s="5"/>
      <c r="GCQ1335" s="5"/>
      <c r="GCR1335" s="5"/>
      <c r="GCS1335" s="5"/>
      <c r="GCT1335" s="5"/>
      <c r="GCU1335" s="5"/>
      <c r="GCV1335" s="5"/>
      <c r="GCW1335" s="5"/>
      <c r="GCX1335" s="5"/>
      <c r="GCY1335" s="5"/>
      <c r="GCZ1335" s="5"/>
      <c r="GDA1335" s="5"/>
      <c r="GDB1335" s="5"/>
      <c r="GDC1335" s="5"/>
      <c r="GDD1335" s="5"/>
      <c r="GDE1335" s="5"/>
      <c r="GDF1335" s="5"/>
      <c r="GDG1335" s="5"/>
      <c r="GDH1335" s="5"/>
      <c r="GDI1335" s="5"/>
      <c r="GDJ1335" s="5"/>
      <c r="GDK1335" s="5"/>
      <c r="GDL1335" s="5"/>
      <c r="GDM1335" s="5"/>
      <c r="GDN1335" s="5"/>
      <c r="GDO1335" s="5"/>
      <c r="GDP1335" s="5"/>
      <c r="GDQ1335" s="5"/>
      <c r="GDR1335" s="5"/>
      <c r="GDS1335" s="5"/>
      <c r="GDT1335" s="5"/>
      <c r="GDU1335" s="5"/>
      <c r="GDV1335" s="5"/>
      <c r="GDW1335" s="5"/>
      <c r="GDX1335" s="5"/>
      <c r="GDY1335" s="5"/>
      <c r="GDZ1335" s="5"/>
      <c r="GEA1335" s="5"/>
      <c r="GEB1335" s="5"/>
      <c r="GEC1335" s="5"/>
      <c r="GED1335" s="5"/>
      <c r="GEE1335" s="5"/>
      <c r="GEF1335" s="5"/>
      <c r="GEG1335" s="5"/>
      <c r="GEH1335" s="5"/>
      <c r="GEI1335" s="5"/>
      <c r="GEJ1335" s="5"/>
      <c r="GEK1335" s="5"/>
      <c r="GEL1335" s="5"/>
      <c r="GEM1335" s="5"/>
      <c r="GEN1335" s="5"/>
      <c r="GEO1335" s="5"/>
      <c r="GEP1335" s="5"/>
      <c r="GEQ1335" s="5"/>
      <c r="GER1335" s="5"/>
      <c r="GES1335" s="5"/>
      <c r="GET1335" s="5"/>
      <c r="GEU1335" s="5"/>
      <c r="GEV1335" s="5"/>
      <c r="GEW1335" s="5"/>
      <c r="GEX1335" s="5"/>
      <c r="GEY1335" s="5"/>
      <c r="GEZ1335" s="5"/>
      <c r="GFA1335" s="5"/>
      <c r="GFB1335" s="5"/>
      <c r="GFC1335" s="5"/>
      <c r="GFD1335" s="5"/>
      <c r="GFE1335" s="5"/>
      <c r="GFF1335" s="5"/>
      <c r="GFG1335" s="5"/>
      <c r="GFH1335" s="5"/>
      <c r="GFI1335" s="5"/>
      <c r="GFJ1335" s="5"/>
      <c r="GFK1335" s="5"/>
      <c r="GFL1335" s="5"/>
      <c r="GFM1335" s="5"/>
      <c r="GFN1335" s="5"/>
      <c r="GFO1335" s="5"/>
      <c r="GFP1335" s="5"/>
      <c r="GFQ1335" s="5"/>
      <c r="GFR1335" s="5"/>
      <c r="GFS1335" s="5"/>
      <c r="GFT1335" s="5"/>
      <c r="GFU1335" s="5"/>
      <c r="GFV1335" s="5"/>
      <c r="GFW1335" s="5"/>
      <c r="GFX1335" s="5"/>
      <c r="GFY1335" s="5"/>
      <c r="GFZ1335" s="5"/>
      <c r="GGA1335" s="5"/>
      <c r="GGB1335" s="5"/>
      <c r="GGC1335" s="5"/>
      <c r="GGD1335" s="5"/>
      <c r="GGE1335" s="5"/>
      <c r="GGF1335" s="5"/>
      <c r="GGG1335" s="5"/>
      <c r="GGH1335" s="5"/>
      <c r="GGI1335" s="5"/>
      <c r="GGJ1335" s="5"/>
      <c r="GGK1335" s="5"/>
      <c r="GGL1335" s="5"/>
      <c r="GGM1335" s="5"/>
      <c r="GGN1335" s="5"/>
      <c r="GGO1335" s="5"/>
      <c r="GGP1335" s="5"/>
      <c r="GGQ1335" s="5"/>
      <c r="GGR1335" s="5"/>
      <c r="GGS1335" s="5"/>
      <c r="GGT1335" s="5"/>
      <c r="GGU1335" s="5"/>
      <c r="GGV1335" s="5"/>
      <c r="GGW1335" s="5"/>
      <c r="GGX1335" s="5"/>
      <c r="GGY1335" s="5"/>
      <c r="GGZ1335" s="5"/>
      <c r="GHA1335" s="5"/>
      <c r="GHB1335" s="5"/>
      <c r="GHC1335" s="5"/>
      <c r="GHD1335" s="5"/>
      <c r="GHE1335" s="5"/>
      <c r="GHF1335" s="5"/>
      <c r="GHG1335" s="5"/>
      <c r="GHH1335" s="5"/>
      <c r="GHI1335" s="5"/>
      <c r="GHJ1335" s="5"/>
      <c r="GHK1335" s="5"/>
      <c r="GHL1335" s="5"/>
      <c r="GHM1335" s="5"/>
      <c r="GHN1335" s="5"/>
      <c r="GHO1335" s="5"/>
      <c r="GHP1335" s="5"/>
      <c r="GHQ1335" s="5"/>
      <c r="GHR1335" s="5"/>
      <c r="GHS1335" s="5"/>
      <c r="GHT1335" s="5"/>
      <c r="GHU1335" s="5"/>
      <c r="GHV1335" s="5"/>
      <c r="GHW1335" s="5"/>
      <c r="GHX1335" s="5"/>
      <c r="GHY1335" s="5"/>
      <c r="GHZ1335" s="5"/>
      <c r="GIA1335" s="5"/>
      <c r="GIB1335" s="5"/>
      <c r="GIC1335" s="5"/>
      <c r="GID1335" s="5"/>
      <c r="GIE1335" s="5"/>
      <c r="GIF1335" s="5"/>
      <c r="GIG1335" s="5"/>
      <c r="GIH1335" s="5"/>
      <c r="GII1335" s="5"/>
      <c r="GIJ1335" s="5"/>
      <c r="GIK1335" s="5"/>
      <c r="GIL1335" s="5"/>
      <c r="GIM1335" s="5"/>
      <c r="GIN1335" s="5"/>
      <c r="GIO1335" s="5"/>
      <c r="GIP1335" s="5"/>
      <c r="GIQ1335" s="5"/>
      <c r="GIR1335" s="5"/>
      <c r="GIS1335" s="5"/>
      <c r="GIT1335" s="5"/>
      <c r="GIU1335" s="5"/>
      <c r="GIV1335" s="5"/>
      <c r="GIW1335" s="5"/>
      <c r="GIX1335" s="5"/>
      <c r="GIY1335" s="5"/>
      <c r="GIZ1335" s="5"/>
      <c r="GJA1335" s="5"/>
      <c r="GJB1335" s="5"/>
      <c r="GJC1335" s="5"/>
      <c r="GJD1335" s="5"/>
      <c r="GJE1335" s="5"/>
      <c r="GJF1335" s="5"/>
      <c r="GJG1335" s="5"/>
      <c r="GJH1335" s="5"/>
      <c r="GJI1335" s="5"/>
      <c r="GJJ1335" s="5"/>
      <c r="GJK1335" s="5"/>
      <c r="GJL1335" s="5"/>
      <c r="GJM1335" s="5"/>
      <c r="GJN1335" s="5"/>
      <c r="GJO1335" s="5"/>
      <c r="GJP1335" s="5"/>
      <c r="GJQ1335" s="5"/>
      <c r="GJR1335" s="5"/>
      <c r="GJS1335" s="5"/>
      <c r="GJT1335" s="5"/>
      <c r="GJU1335" s="5"/>
      <c r="GJV1335" s="5"/>
      <c r="GJW1335" s="5"/>
      <c r="GJX1335" s="5"/>
      <c r="GJY1335" s="5"/>
      <c r="GJZ1335" s="5"/>
      <c r="GKA1335" s="5"/>
      <c r="GKB1335" s="5"/>
      <c r="GKC1335" s="5"/>
      <c r="GKD1335" s="5"/>
      <c r="GKE1335" s="5"/>
      <c r="GKF1335" s="5"/>
      <c r="GKG1335" s="5"/>
      <c r="GKH1335" s="5"/>
      <c r="GKI1335" s="5"/>
      <c r="GKJ1335" s="5"/>
      <c r="GKK1335" s="5"/>
      <c r="GKL1335" s="5"/>
      <c r="GKM1335" s="5"/>
      <c r="GKN1335" s="5"/>
      <c r="GKO1335" s="5"/>
      <c r="GKP1335" s="5"/>
      <c r="GKQ1335" s="5"/>
      <c r="GKR1335" s="5"/>
      <c r="GKS1335" s="5"/>
      <c r="GKT1335" s="5"/>
      <c r="GKU1335" s="5"/>
      <c r="GKV1335" s="5"/>
      <c r="GKW1335" s="5"/>
      <c r="GKX1335" s="5"/>
      <c r="GKY1335" s="5"/>
      <c r="GKZ1335" s="5"/>
      <c r="GLA1335" s="5"/>
      <c r="GLB1335" s="5"/>
      <c r="GLC1335" s="5"/>
      <c r="GLD1335" s="5"/>
      <c r="GLE1335" s="5"/>
      <c r="GLF1335" s="5"/>
      <c r="GLG1335" s="5"/>
      <c r="GLH1335" s="5"/>
      <c r="GLI1335" s="5"/>
      <c r="GLJ1335" s="5"/>
      <c r="GLK1335" s="5"/>
      <c r="GLL1335" s="5"/>
      <c r="GLM1335" s="5"/>
      <c r="GLN1335" s="5"/>
      <c r="GLO1335" s="5"/>
      <c r="GLP1335" s="5"/>
      <c r="GLQ1335" s="5"/>
      <c r="GLR1335" s="5"/>
      <c r="GLS1335" s="5"/>
      <c r="GLT1335" s="5"/>
      <c r="GLU1335" s="5"/>
      <c r="GLV1335" s="5"/>
      <c r="GLW1335" s="5"/>
      <c r="GLX1335" s="5"/>
      <c r="GLY1335" s="5"/>
      <c r="GLZ1335" s="5"/>
      <c r="GMA1335" s="5"/>
      <c r="GMB1335" s="5"/>
      <c r="GMC1335" s="5"/>
      <c r="GMD1335" s="5"/>
      <c r="GME1335" s="5"/>
      <c r="GMF1335" s="5"/>
      <c r="GMG1335" s="5"/>
      <c r="GMH1335" s="5"/>
      <c r="GMI1335" s="5"/>
      <c r="GMJ1335" s="5"/>
      <c r="GMK1335" s="5"/>
      <c r="GML1335" s="5"/>
      <c r="GMM1335" s="5"/>
      <c r="GMN1335" s="5"/>
      <c r="GMO1335" s="5"/>
      <c r="GMP1335" s="5"/>
      <c r="GMQ1335" s="5"/>
      <c r="GMR1335" s="5"/>
      <c r="GMS1335" s="5"/>
      <c r="GMT1335" s="5"/>
      <c r="GMU1335" s="5"/>
      <c r="GMV1335" s="5"/>
      <c r="GMW1335" s="5"/>
      <c r="GMX1335" s="5"/>
      <c r="GMY1335" s="5"/>
      <c r="GMZ1335" s="5"/>
      <c r="GNA1335" s="5"/>
      <c r="GNB1335" s="5"/>
      <c r="GNC1335" s="5"/>
      <c r="GND1335" s="5"/>
      <c r="GNE1335" s="5"/>
      <c r="GNF1335" s="5"/>
      <c r="GNG1335" s="5"/>
      <c r="GNH1335" s="5"/>
      <c r="GNI1335" s="5"/>
      <c r="GNJ1335" s="5"/>
      <c r="GNK1335" s="5"/>
      <c r="GNL1335" s="5"/>
      <c r="GNM1335" s="5"/>
      <c r="GNN1335" s="5"/>
      <c r="GNO1335" s="5"/>
      <c r="GNP1335" s="5"/>
      <c r="GNQ1335" s="5"/>
      <c r="GNR1335" s="5"/>
      <c r="GNS1335" s="5"/>
      <c r="GNT1335" s="5"/>
      <c r="GNU1335" s="5"/>
      <c r="GNV1335" s="5"/>
      <c r="GNW1335" s="5"/>
      <c r="GNX1335" s="5"/>
      <c r="GNY1335" s="5"/>
      <c r="GNZ1335" s="5"/>
      <c r="GOA1335" s="5"/>
      <c r="GOB1335" s="5"/>
      <c r="GOC1335" s="5"/>
      <c r="GOD1335" s="5"/>
      <c r="GOE1335" s="5"/>
      <c r="GOF1335" s="5"/>
      <c r="GOG1335" s="5"/>
      <c r="GOH1335" s="5"/>
      <c r="GOI1335" s="5"/>
      <c r="GOJ1335" s="5"/>
      <c r="GOK1335" s="5"/>
      <c r="GOL1335" s="5"/>
      <c r="GOM1335" s="5"/>
      <c r="GON1335" s="5"/>
      <c r="GOO1335" s="5"/>
      <c r="GOP1335" s="5"/>
      <c r="GOQ1335" s="5"/>
      <c r="GOR1335" s="5"/>
      <c r="GOS1335" s="5"/>
      <c r="GOT1335" s="5"/>
      <c r="GOU1335" s="5"/>
      <c r="GOV1335" s="5"/>
      <c r="GOW1335" s="5"/>
      <c r="GOX1335" s="5"/>
      <c r="GOY1335" s="5"/>
      <c r="GOZ1335" s="5"/>
      <c r="GPA1335" s="5"/>
      <c r="GPB1335" s="5"/>
      <c r="GPC1335" s="5"/>
      <c r="GPD1335" s="5"/>
      <c r="GPE1335" s="5"/>
      <c r="GPF1335" s="5"/>
      <c r="GPG1335" s="5"/>
      <c r="GPH1335" s="5"/>
      <c r="GPI1335" s="5"/>
      <c r="GPJ1335" s="5"/>
      <c r="GPK1335" s="5"/>
      <c r="GPL1335" s="5"/>
      <c r="GPM1335" s="5"/>
      <c r="GPN1335" s="5"/>
      <c r="GPO1335" s="5"/>
      <c r="GPP1335" s="5"/>
      <c r="GPQ1335" s="5"/>
      <c r="GPR1335" s="5"/>
      <c r="GPS1335" s="5"/>
      <c r="GPT1335" s="5"/>
      <c r="GPU1335" s="5"/>
      <c r="GPV1335" s="5"/>
      <c r="GPW1335" s="5"/>
      <c r="GPX1335" s="5"/>
      <c r="GPY1335" s="5"/>
      <c r="GPZ1335" s="5"/>
      <c r="GQA1335" s="5"/>
      <c r="GQB1335" s="5"/>
      <c r="GQC1335" s="5"/>
      <c r="GQD1335" s="5"/>
      <c r="GQE1335" s="5"/>
      <c r="GQF1335" s="5"/>
      <c r="GQG1335" s="5"/>
      <c r="GQH1335" s="5"/>
      <c r="GQI1335" s="5"/>
      <c r="GQJ1335" s="5"/>
      <c r="GQK1335" s="5"/>
      <c r="GQL1335" s="5"/>
      <c r="GQM1335" s="5"/>
      <c r="GQN1335" s="5"/>
      <c r="GQO1335" s="5"/>
      <c r="GQP1335" s="5"/>
      <c r="GQQ1335" s="5"/>
      <c r="GQR1335" s="5"/>
      <c r="GQS1335" s="5"/>
      <c r="GQT1335" s="5"/>
      <c r="GQU1335" s="5"/>
      <c r="GQV1335" s="5"/>
      <c r="GQW1335" s="5"/>
      <c r="GQX1335" s="5"/>
      <c r="GQY1335" s="5"/>
      <c r="GQZ1335" s="5"/>
      <c r="GRA1335" s="5"/>
      <c r="GRB1335" s="5"/>
      <c r="GRC1335" s="5"/>
      <c r="GRD1335" s="5"/>
      <c r="GRE1335" s="5"/>
      <c r="GRF1335" s="5"/>
      <c r="GRG1335" s="5"/>
      <c r="GRH1335" s="5"/>
      <c r="GRI1335" s="5"/>
      <c r="GRJ1335" s="5"/>
      <c r="GRK1335" s="5"/>
      <c r="GRL1335" s="5"/>
      <c r="GRM1335" s="5"/>
      <c r="GRN1335" s="5"/>
      <c r="GRO1335" s="5"/>
      <c r="GRP1335" s="5"/>
      <c r="GRQ1335" s="5"/>
      <c r="GRR1335" s="5"/>
      <c r="GRS1335" s="5"/>
      <c r="GRT1335" s="5"/>
      <c r="GRU1335" s="5"/>
      <c r="GRV1335" s="5"/>
      <c r="GRW1335" s="5"/>
      <c r="GRX1335" s="5"/>
      <c r="GRY1335" s="5"/>
      <c r="GRZ1335" s="5"/>
      <c r="GSA1335" s="5"/>
      <c r="GSB1335" s="5"/>
      <c r="GSC1335" s="5"/>
      <c r="GSD1335" s="5"/>
      <c r="GSE1335" s="5"/>
      <c r="GSF1335" s="5"/>
      <c r="GSG1335" s="5"/>
      <c r="GSH1335" s="5"/>
      <c r="GSI1335" s="5"/>
      <c r="GSJ1335" s="5"/>
      <c r="GSK1335" s="5"/>
      <c r="GSL1335" s="5"/>
      <c r="GSM1335" s="5"/>
      <c r="GSN1335" s="5"/>
      <c r="GSO1335" s="5"/>
      <c r="GSP1335" s="5"/>
      <c r="GSQ1335" s="5"/>
      <c r="GSR1335" s="5"/>
      <c r="GSS1335" s="5"/>
      <c r="GST1335" s="5"/>
      <c r="GSU1335" s="5"/>
      <c r="GSV1335" s="5"/>
      <c r="GSW1335" s="5"/>
      <c r="GSX1335" s="5"/>
      <c r="GSY1335" s="5"/>
      <c r="GSZ1335" s="5"/>
      <c r="GTA1335" s="5"/>
      <c r="GTB1335" s="5"/>
      <c r="GTC1335" s="5"/>
      <c r="GTD1335" s="5"/>
      <c r="GTE1335" s="5"/>
      <c r="GTF1335" s="5"/>
      <c r="GTG1335" s="5"/>
      <c r="GTH1335" s="5"/>
      <c r="GTI1335" s="5"/>
      <c r="GTJ1335" s="5"/>
      <c r="GTK1335" s="5"/>
      <c r="GTL1335" s="5"/>
      <c r="GTM1335" s="5"/>
      <c r="GTN1335" s="5"/>
      <c r="GTO1335" s="5"/>
      <c r="GTP1335" s="5"/>
      <c r="GTQ1335" s="5"/>
      <c r="GTR1335" s="5"/>
      <c r="GTS1335" s="5"/>
      <c r="GTT1335" s="5"/>
      <c r="GTU1335" s="5"/>
      <c r="GTV1335" s="5"/>
      <c r="GTW1335" s="5"/>
      <c r="GTX1335" s="5"/>
      <c r="GTY1335" s="5"/>
      <c r="GTZ1335" s="5"/>
      <c r="GUA1335" s="5"/>
      <c r="GUB1335" s="5"/>
      <c r="GUC1335" s="5"/>
      <c r="GUD1335" s="5"/>
      <c r="GUE1335" s="5"/>
      <c r="GUF1335" s="5"/>
      <c r="GUG1335" s="5"/>
      <c r="GUH1335" s="5"/>
      <c r="GUI1335" s="5"/>
      <c r="GUJ1335" s="5"/>
      <c r="GUK1335" s="5"/>
      <c r="GUL1335" s="5"/>
      <c r="GUM1335" s="5"/>
      <c r="GUN1335" s="5"/>
      <c r="GUO1335" s="5"/>
      <c r="GUP1335" s="5"/>
      <c r="GUQ1335" s="5"/>
      <c r="GUR1335" s="5"/>
      <c r="GUS1335" s="5"/>
      <c r="GUT1335" s="5"/>
      <c r="GUU1335" s="5"/>
      <c r="GUV1335" s="5"/>
      <c r="GUW1335" s="5"/>
      <c r="GUX1335" s="5"/>
      <c r="GUY1335" s="5"/>
      <c r="GUZ1335" s="5"/>
      <c r="GVA1335" s="5"/>
      <c r="GVB1335" s="5"/>
      <c r="GVC1335" s="5"/>
      <c r="GVD1335" s="5"/>
      <c r="GVE1335" s="5"/>
      <c r="GVF1335" s="5"/>
      <c r="GVG1335" s="5"/>
      <c r="GVH1335" s="5"/>
      <c r="GVI1335" s="5"/>
      <c r="GVJ1335" s="5"/>
      <c r="GVK1335" s="5"/>
      <c r="GVL1335" s="5"/>
      <c r="GVM1335" s="5"/>
      <c r="GVN1335" s="5"/>
      <c r="GVO1335" s="5"/>
      <c r="GVP1335" s="5"/>
      <c r="GVQ1335" s="5"/>
      <c r="GVR1335" s="5"/>
      <c r="GVS1335" s="5"/>
      <c r="GVT1335" s="5"/>
      <c r="GVU1335" s="5"/>
      <c r="GVV1335" s="5"/>
      <c r="GVW1335" s="5"/>
      <c r="GVX1335" s="5"/>
      <c r="GVY1335" s="5"/>
      <c r="GVZ1335" s="5"/>
      <c r="GWA1335" s="5"/>
      <c r="GWB1335" s="5"/>
      <c r="GWC1335" s="5"/>
      <c r="GWD1335" s="5"/>
      <c r="GWE1335" s="5"/>
      <c r="GWF1335" s="5"/>
      <c r="GWG1335" s="5"/>
      <c r="GWH1335" s="5"/>
      <c r="GWI1335" s="5"/>
      <c r="GWJ1335" s="5"/>
      <c r="GWK1335" s="5"/>
      <c r="GWL1335" s="5"/>
      <c r="GWM1335" s="5"/>
      <c r="GWN1335" s="5"/>
      <c r="GWO1335" s="5"/>
      <c r="GWP1335" s="5"/>
      <c r="GWQ1335" s="5"/>
      <c r="GWR1335" s="5"/>
      <c r="GWS1335" s="5"/>
      <c r="GWT1335" s="5"/>
      <c r="GWU1335" s="5"/>
      <c r="GWV1335" s="5"/>
      <c r="GWW1335" s="5"/>
      <c r="GWX1335" s="5"/>
      <c r="GWY1335" s="5"/>
      <c r="GWZ1335" s="5"/>
      <c r="GXA1335" s="5"/>
      <c r="GXB1335" s="5"/>
      <c r="GXC1335" s="5"/>
      <c r="GXD1335" s="5"/>
      <c r="GXE1335" s="5"/>
      <c r="GXF1335" s="5"/>
      <c r="GXG1335" s="5"/>
      <c r="GXH1335" s="5"/>
      <c r="GXI1335" s="5"/>
      <c r="GXJ1335" s="5"/>
      <c r="GXK1335" s="5"/>
      <c r="GXL1335" s="5"/>
      <c r="GXM1335" s="5"/>
      <c r="GXN1335" s="5"/>
      <c r="GXO1335" s="5"/>
      <c r="GXP1335" s="5"/>
      <c r="GXQ1335" s="5"/>
      <c r="GXR1335" s="5"/>
      <c r="GXS1335" s="5"/>
      <c r="GXT1335" s="5"/>
      <c r="GXU1335" s="5"/>
      <c r="GXV1335" s="5"/>
      <c r="GXW1335" s="5"/>
      <c r="GXX1335" s="5"/>
      <c r="GXY1335" s="5"/>
      <c r="GXZ1335" s="5"/>
      <c r="GYA1335" s="5"/>
      <c r="GYB1335" s="5"/>
      <c r="GYC1335" s="5"/>
      <c r="GYD1335" s="5"/>
      <c r="GYE1335" s="5"/>
      <c r="GYF1335" s="5"/>
      <c r="GYG1335" s="5"/>
      <c r="GYH1335" s="5"/>
      <c r="GYI1335" s="5"/>
      <c r="GYJ1335" s="5"/>
      <c r="GYK1335" s="5"/>
      <c r="GYL1335" s="5"/>
      <c r="GYM1335" s="5"/>
      <c r="GYN1335" s="5"/>
      <c r="GYO1335" s="5"/>
      <c r="GYP1335" s="5"/>
      <c r="GYQ1335" s="5"/>
      <c r="GYR1335" s="5"/>
      <c r="GYS1335" s="5"/>
      <c r="GYT1335" s="5"/>
      <c r="GYU1335" s="5"/>
      <c r="GYV1335" s="5"/>
      <c r="GYW1335" s="5"/>
      <c r="GYX1335" s="5"/>
      <c r="GYY1335" s="5"/>
      <c r="GYZ1335" s="5"/>
      <c r="GZA1335" s="5"/>
      <c r="GZB1335" s="5"/>
      <c r="GZC1335" s="5"/>
      <c r="GZD1335" s="5"/>
      <c r="GZE1335" s="5"/>
      <c r="GZF1335" s="5"/>
      <c r="GZG1335" s="5"/>
      <c r="GZH1335" s="5"/>
      <c r="GZI1335" s="5"/>
      <c r="GZJ1335" s="5"/>
      <c r="GZK1335" s="5"/>
      <c r="GZL1335" s="5"/>
      <c r="GZM1335" s="5"/>
      <c r="GZN1335" s="5"/>
      <c r="GZO1335" s="5"/>
      <c r="GZP1335" s="5"/>
      <c r="GZQ1335" s="5"/>
      <c r="GZR1335" s="5"/>
      <c r="GZS1335" s="5"/>
      <c r="GZT1335" s="5"/>
      <c r="GZU1335" s="5"/>
      <c r="GZV1335" s="5"/>
      <c r="GZW1335" s="5"/>
      <c r="GZX1335" s="5"/>
      <c r="GZY1335" s="5"/>
      <c r="GZZ1335" s="5"/>
      <c r="HAA1335" s="5"/>
      <c r="HAB1335" s="5"/>
      <c r="HAC1335" s="5"/>
      <c r="HAD1335" s="5"/>
      <c r="HAE1335" s="5"/>
      <c r="HAF1335" s="5"/>
      <c r="HAG1335" s="5"/>
      <c r="HAH1335" s="5"/>
      <c r="HAI1335" s="5"/>
      <c r="HAJ1335" s="5"/>
      <c r="HAK1335" s="5"/>
      <c r="HAL1335" s="5"/>
      <c r="HAM1335" s="5"/>
      <c r="HAN1335" s="5"/>
      <c r="HAO1335" s="5"/>
      <c r="HAP1335" s="5"/>
      <c r="HAQ1335" s="5"/>
      <c r="HAR1335" s="5"/>
      <c r="HAS1335" s="5"/>
      <c r="HAT1335" s="5"/>
      <c r="HAU1335" s="5"/>
      <c r="HAV1335" s="5"/>
      <c r="HAW1335" s="5"/>
      <c r="HAX1335" s="5"/>
      <c r="HAY1335" s="5"/>
      <c r="HAZ1335" s="5"/>
      <c r="HBA1335" s="5"/>
      <c r="HBB1335" s="5"/>
      <c r="HBC1335" s="5"/>
      <c r="HBD1335" s="5"/>
      <c r="HBE1335" s="5"/>
      <c r="HBF1335" s="5"/>
      <c r="HBG1335" s="5"/>
      <c r="HBH1335" s="5"/>
      <c r="HBI1335" s="5"/>
      <c r="HBJ1335" s="5"/>
      <c r="HBK1335" s="5"/>
      <c r="HBL1335" s="5"/>
      <c r="HBM1335" s="5"/>
      <c r="HBN1335" s="5"/>
      <c r="HBO1335" s="5"/>
      <c r="HBP1335" s="5"/>
      <c r="HBQ1335" s="5"/>
      <c r="HBR1335" s="5"/>
      <c r="HBS1335" s="5"/>
      <c r="HBT1335" s="5"/>
      <c r="HBU1335" s="5"/>
      <c r="HBV1335" s="5"/>
      <c r="HBW1335" s="5"/>
      <c r="HBX1335" s="5"/>
      <c r="HBY1335" s="5"/>
      <c r="HBZ1335" s="5"/>
      <c r="HCA1335" s="5"/>
      <c r="HCB1335" s="5"/>
      <c r="HCC1335" s="5"/>
      <c r="HCD1335" s="5"/>
      <c r="HCE1335" s="5"/>
      <c r="HCF1335" s="5"/>
      <c r="HCG1335" s="5"/>
      <c r="HCH1335" s="5"/>
      <c r="HCI1335" s="5"/>
      <c r="HCJ1335" s="5"/>
      <c r="HCK1335" s="5"/>
      <c r="HCL1335" s="5"/>
      <c r="HCM1335" s="5"/>
      <c r="HCN1335" s="5"/>
      <c r="HCO1335" s="5"/>
      <c r="HCP1335" s="5"/>
      <c r="HCQ1335" s="5"/>
      <c r="HCR1335" s="5"/>
      <c r="HCS1335" s="5"/>
      <c r="HCT1335" s="5"/>
      <c r="HCU1335" s="5"/>
      <c r="HCV1335" s="5"/>
      <c r="HCW1335" s="5"/>
      <c r="HCX1335" s="5"/>
      <c r="HCY1335" s="5"/>
      <c r="HCZ1335" s="5"/>
      <c r="HDA1335" s="5"/>
      <c r="HDB1335" s="5"/>
      <c r="HDC1335" s="5"/>
      <c r="HDD1335" s="5"/>
      <c r="HDE1335" s="5"/>
      <c r="HDF1335" s="5"/>
      <c r="HDG1335" s="5"/>
      <c r="HDH1335" s="5"/>
      <c r="HDI1335" s="5"/>
      <c r="HDJ1335" s="5"/>
      <c r="HDK1335" s="5"/>
      <c r="HDL1335" s="5"/>
      <c r="HDM1335" s="5"/>
      <c r="HDN1335" s="5"/>
      <c r="HDO1335" s="5"/>
      <c r="HDP1335" s="5"/>
      <c r="HDQ1335" s="5"/>
      <c r="HDR1335" s="5"/>
      <c r="HDS1335" s="5"/>
      <c r="HDT1335" s="5"/>
      <c r="HDU1335" s="5"/>
      <c r="HDV1335" s="5"/>
      <c r="HDW1335" s="5"/>
      <c r="HDX1335" s="5"/>
      <c r="HDY1335" s="5"/>
      <c r="HDZ1335" s="5"/>
      <c r="HEA1335" s="5"/>
      <c r="HEB1335" s="5"/>
      <c r="HEC1335" s="5"/>
      <c r="HED1335" s="5"/>
      <c r="HEE1335" s="5"/>
      <c r="HEF1335" s="5"/>
      <c r="HEG1335" s="5"/>
      <c r="HEH1335" s="5"/>
      <c r="HEI1335" s="5"/>
      <c r="HEJ1335" s="5"/>
      <c r="HEK1335" s="5"/>
      <c r="HEL1335" s="5"/>
      <c r="HEM1335" s="5"/>
      <c r="HEN1335" s="5"/>
      <c r="HEO1335" s="5"/>
      <c r="HEP1335" s="5"/>
      <c r="HEQ1335" s="5"/>
      <c r="HER1335" s="5"/>
      <c r="HES1335" s="5"/>
      <c r="HET1335" s="5"/>
      <c r="HEU1335" s="5"/>
      <c r="HEV1335" s="5"/>
      <c r="HEW1335" s="5"/>
      <c r="HEX1335" s="5"/>
      <c r="HEY1335" s="5"/>
      <c r="HEZ1335" s="5"/>
      <c r="HFA1335" s="5"/>
      <c r="HFB1335" s="5"/>
      <c r="HFC1335" s="5"/>
      <c r="HFD1335" s="5"/>
      <c r="HFE1335" s="5"/>
      <c r="HFF1335" s="5"/>
      <c r="HFG1335" s="5"/>
      <c r="HFH1335" s="5"/>
      <c r="HFI1335" s="5"/>
      <c r="HFJ1335" s="5"/>
      <c r="HFK1335" s="5"/>
      <c r="HFL1335" s="5"/>
      <c r="HFM1335" s="5"/>
      <c r="HFN1335" s="5"/>
      <c r="HFO1335" s="5"/>
      <c r="HFP1335" s="5"/>
      <c r="HFQ1335" s="5"/>
      <c r="HFR1335" s="5"/>
      <c r="HFS1335" s="5"/>
      <c r="HFT1335" s="5"/>
      <c r="HFU1335" s="5"/>
      <c r="HFV1335" s="5"/>
      <c r="HFW1335" s="5"/>
      <c r="HFX1335" s="5"/>
      <c r="HFY1335" s="5"/>
      <c r="HFZ1335" s="5"/>
      <c r="HGA1335" s="5"/>
      <c r="HGB1335" s="5"/>
      <c r="HGC1335" s="5"/>
      <c r="HGD1335" s="5"/>
      <c r="HGE1335" s="5"/>
      <c r="HGF1335" s="5"/>
      <c r="HGG1335" s="5"/>
      <c r="HGH1335" s="5"/>
      <c r="HGI1335" s="5"/>
      <c r="HGJ1335" s="5"/>
      <c r="HGK1335" s="5"/>
      <c r="HGL1335" s="5"/>
      <c r="HGM1335" s="5"/>
      <c r="HGN1335" s="5"/>
      <c r="HGO1335" s="5"/>
      <c r="HGP1335" s="5"/>
      <c r="HGQ1335" s="5"/>
      <c r="HGR1335" s="5"/>
      <c r="HGS1335" s="5"/>
      <c r="HGT1335" s="5"/>
      <c r="HGU1335" s="5"/>
      <c r="HGV1335" s="5"/>
      <c r="HGW1335" s="5"/>
      <c r="HGX1335" s="5"/>
      <c r="HGY1335" s="5"/>
      <c r="HGZ1335" s="5"/>
      <c r="HHA1335" s="5"/>
      <c r="HHB1335" s="5"/>
      <c r="HHC1335" s="5"/>
      <c r="HHD1335" s="5"/>
      <c r="HHE1335" s="5"/>
      <c r="HHF1335" s="5"/>
      <c r="HHG1335" s="5"/>
      <c r="HHH1335" s="5"/>
      <c r="HHI1335" s="5"/>
      <c r="HHJ1335" s="5"/>
      <c r="HHK1335" s="5"/>
      <c r="HHL1335" s="5"/>
      <c r="HHM1335" s="5"/>
      <c r="HHN1335" s="5"/>
      <c r="HHO1335" s="5"/>
      <c r="HHP1335" s="5"/>
      <c r="HHQ1335" s="5"/>
      <c r="HHR1335" s="5"/>
      <c r="HHS1335" s="5"/>
      <c r="HHT1335" s="5"/>
      <c r="HHU1335" s="5"/>
      <c r="HHV1335" s="5"/>
      <c r="HHW1335" s="5"/>
      <c r="HHX1335" s="5"/>
      <c r="HHY1335" s="5"/>
      <c r="HHZ1335" s="5"/>
      <c r="HIA1335" s="5"/>
      <c r="HIB1335" s="5"/>
      <c r="HIC1335" s="5"/>
      <c r="HID1335" s="5"/>
      <c r="HIE1335" s="5"/>
      <c r="HIF1335" s="5"/>
      <c r="HIG1335" s="5"/>
      <c r="HIH1335" s="5"/>
      <c r="HII1335" s="5"/>
      <c r="HIJ1335" s="5"/>
      <c r="HIK1335" s="5"/>
      <c r="HIL1335" s="5"/>
      <c r="HIM1335" s="5"/>
      <c r="HIN1335" s="5"/>
      <c r="HIO1335" s="5"/>
      <c r="HIP1335" s="5"/>
      <c r="HIQ1335" s="5"/>
      <c r="HIR1335" s="5"/>
      <c r="HIS1335" s="5"/>
      <c r="HIT1335" s="5"/>
      <c r="HIU1335" s="5"/>
      <c r="HIV1335" s="5"/>
      <c r="HIW1335" s="5"/>
      <c r="HIX1335" s="5"/>
      <c r="HIY1335" s="5"/>
      <c r="HIZ1335" s="5"/>
      <c r="HJA1335" s="5"/>
      <c r="HJB1335" s="5"/>
      <c r="HJC1335" s="5"/>
      <c r="HJD1335" s="5"/>
      <c r="HJE1335" s="5"/>
      <c r="HJF1335" s="5"/>
      <c r="HJG1335" s="5"/>
      <c r="HJH1335" s="5"/>
      <c r="HJI1335" s="5"/>
      <c r="HJJ1335" s="5"/>
      <c r="HJK1335" s="5"/>
      <c r="HJL1335" s="5"/>
      <c r="HJM1335" s="5"/>
      <c r="HJN1335" s="5"/>
      <c r="HJO1335" s="5"/>
      <c r="HJP1335" s="5"/>
      <c r="HJQ1335" s="5"/>
      <c r="HJR1335" s="5"/>
      <c r="HJS1335" s="5"/>
      <c r="HJT1335" s="5"/>
      <c r="HJU1335" s="5"/>
      <c r="HJV1335" s="5"/>
      <c r="HJW1335" s="5"/>
      <c r="HJX1335" s="5"/>
      <c r="HJY1335" s="5"/>
      <c r="HJZ1335" s="5"/>
      <c r="HKA1335" s="5"/>
      <c r="HKB1335" s="5"/>
      <c r="HKC1335" s="5"/>
      <c r="HKD1335" s="5"/>
      <c r="HKE1335" s="5"/>
      <c r="HKF1335" s="5"/>
      <c r="HKG1335" s="5"/>
      <c r="HKH1335" s="5"/>
      <c r="HKI1335" s="5"/>
      <c r="HKJ1335" s="5"/>
      <c r="HKK1335" s="5"/>
      <c r="HKL1335" s="5"/>
      <c r="HKM1335" s="5"/>
      <c r="HKN1335" s="5"/>
      <c r="HKO1335" s="5"/>
      <c r="HKP1335" s="5"/>
      <c r="HKQ1335" s="5"/>
      <c r="HKR1335" s="5"/>
      <c r="HKS1335" s="5"/>
      <c r="HKT1335" s="5"/>
      <c r="HKU1335" s="5"/>
      <c r="HKV1335" s="5"/>
      <c r="HKW1335" s="5"/>
      <c r="HKX1335" s="5"/>
      <c r="HKY1335" s="5"/>
      <c r="HKZ1335" s="5"/>
      <c r="HLA1335" s="5"/>
      <c r="HLB1335" s="5"/>
      <c r="HLC1335" s="5"/>
      <c r="HLD1335" s="5"/>
      <c r="HLE1335" s="5"/>
      <c r="HLF1335" s="5"/>
      <c r="HLG1335" s="5"/>
      <c r="HLH1335" s="5"/>
      <c r="HLI1335" s="5"/>
      <c r="HLJ1335" s="5"/>
      <c r="HLK1335" s="5"/>
      <c r="HLL1335" s="5"/>
      <c r="HLM1335" s="5"/>
      <c r="HLN1335" s="5"/>
      <c r="HLO1335" s="5"/>
      <c r="HLP1335" s="5"/>
      <c r="HLQ1335" s="5"/>
      <c r="HLR1335" s="5"/>
      <c r="HLS1335" s="5"/>
      <c r="HLT1335" s="5"/>
      <c r="HLU1335" s="5"/>
      <c r="HLV1335" s="5"/>
      <c r="HLW1335" s="5"/>
      <c r="HLX1335" s="5"/>
      <c r="HLY1335" s="5"/>
      <c r="HLZ1335" s="5"/>
      <c r="HMA1335" s="5"/>
      <c r="HMB1335" s="5"/>
      <c r="HMC1335" s="5"/>
      <c r="HMD1335" s="5"/>
      <c r="HME1335" s="5"/>
      <c r="HMF1335" s="5"/>
      <c r="HMG1335" s="5"/>
      <c r="HMH1335" s="5"/>
      <c r="HMI1335" s="5"/>
      <c r="HMJ1335" s="5"/>
      <c r="HMK1335" s="5"/>
      <c r="HML1335" s="5"/>
      <c r="HMM1335" s="5"/>
      <c r="HMN1335" s="5"/>
      <c r="HMO1335" s="5"/>
      <c r="HMP1335" s="5"/>
      <c r="HMQ1335" s="5"/>
      <c r="HMR1335" s="5"/>
      <c r="HMS1335" s="5"/>
      <c r="HMT1335" s="5"/>
      <c r="HMU1335" s="5"/>
      <c r="HMV1335" s="5"/>
      <c r="HMW1335" s="5"/>
      <c r="HMX1335" s="5"/>
      <c r="HMY1335" s="5"/>
      <c r="HMZ1335" s="5"/>
      <c r="HNA1335" s="5"/>
      <c r="HNB1335" s="5"/>
      <c r="HNC1335" s="5"/>
      <c r="HND1335" s="5"/>
      <c r="HNE1335" s="5"/>
      <c r="HNF1335" s="5"/>
      <c r="HNG1335" s="5"/>
      <c r="HNH1335" s="5"/>
      <c r="HNI1335" s="5"/>
      <c r="HNJ1335" s="5"/>
      <c r="HNK1335" s="5"/>
      <c r="HNL1335" s="5"/>
      <c r="HNM1335" s="5"/>
      <c r="HNN1335" s="5"/>
      <c r="HNO1335" s="5"/>
      <c r="HNP1335" s="5"/>
      <c r="HNQ1335" s="5"/>
      <c r="HNR1335" s="5"/>
      <c r="HNS1335" s="5"/>
      <c r="HNT1335" s="5"/>
      <c r="HNU1335" s="5"/>
      <c r="HNV1335" s="5"/>
      <c r="HNW1335" s="5"/>
      <c r="HNX1335" s="5"/>
      <c r="HNY1335" s="5"/>
      <c r="HNZ1335" s="5"/>
      <c r="HOA1335" s="5"/>
      <c r="HOB1335" s="5"/>
      <c r="HOC1335" s="5"/>
      <c r="HOD1335" s="5"/>
      <c r="HOE1335" s="5"/>
      <c r="HOF1335" s="5"/>
      <c r="HOG1335" s="5"/>
      <c r="HOH1335" s="5"/>
      <c r="HOI1335" s="5"/>
      <c r="HOJ1335" s="5"/>
      <c r="HOK1335" s="5"/>
      <c r="HOL1335" s="5"/>
      <c r="HOM1335" s="5"/>
      <c r="HON1335" s="5"/>
      <c r="HOO1335" s="5"/>
      <c r="HOP1335" s="5"/>
      <c r="HOQ1335" s="5"/>
      <c r="HOR1335" s="5"/>
      <c r="HOS1335" s="5"/>
      <c r="HOT1335" s="5"/>
      <c r="HOU1335" s="5"/>
      <c r="HOV1335" s="5"/>
      <c r="HOW1335" s="5"/>
      <c r="HOX1335" s="5"/>
      <c r="HOY1335" s="5"/>
      <c r="HOZ1335" s="5"/>
      <c r="HPA1335" s="5"/>
      <c r="HPB1335" s="5"/>
      <c r="HPC1335" s="5"/>
      <c r="HPD1335" s="5"/>
      <c r="HPE1335" s="5"/>
      <c r="HPF1335" s="5"/>
      <c r="HPG1335" s="5"/>
      <c r="HPH1335" s="5"/>
      <c r="HPI1335" s="5"/>
      <c r="HPJ1335" s="5"/>
      <c r="HPK1335" s="5"/>
      <c r="HPL1335" s="5"/>
      <c r="HPM1335" s="5"/>
      <c r="HPN1335" s="5"/>
      <c r="HPO1335" s="5"/>
      <c r="HPP1335" s="5"/>
      <c r="HPQ1335" s="5"/>
      <c r="HPR1335" s="5"/>
      <c r="HPS1335" s="5"/>
      <c r="HPT1335" s="5"/>
      <c r="HPU1335" s="5"/>
      <c r="HPV1335" s="5"/>
      <c r="HPW1335" s="5"/>
      <c r="HPX1335" s="5"/>
      <c r="HPY1335" s="5"/>
      <c r="HPZ1335" s="5"/>
      <c r="HQA1335" s="5"/>
      <c r="HQB1335" s="5"/>
      <c r="HQC1335" s="5"/>
      <c r="HQD1335" s="5"/>
      <c r="HQE1335" s="5"/>
      <c r="HQF1335" s="5"/>
      <c r="HQG1335" s="5"/>
      <c r="HQH1335" s="5"/>
      <c r="HQI1335" s="5"/>
      <c r="HQJ1335" s="5"/>
      <c r="HQK1335" s="5"/>
      <c r="HQL1335" s="5"/>
      <c r="HQM1335" s="5"/>
      <c r="HQN1335" s="5"/>
      <c r="HQO1335" s="5"/>
      <c r="HQP1335" s="5"/>
      <c r="HQQ1335" s="5"/>
      <c r="HQR1335" s="5"/>
      <c r="HQS1335" s="5"/>
      <c r="HQT1335" s="5"/>
      <c r="HQU1335" s="5"/>
      <c r="HQV1335" s="5"/>
      <c r="HQW1335" s="5"/>
      <c r="HQX1335" s="5"/>
      <c r="HQY1335" s="5"/>
      <c r="HQZ1335" s="5"/>
      <c r="HRA1335" s="5"/>
      <c r="HRB1335" s="5"/>
      <c r="HRC1335" s="5"/>
      <c r="HRD1335" s="5"/>
      <c r="HRE1335" s="5"/>
      <c r="HRF1335" s="5"/>
      <c r="HRG1335" s="5"/>
      <c r="HRH1335" s="5"/>
      <c r="HRI1335" s="5"/>
      <c r="HRJ1335" s="5"/>
      <c r="HRK1335" s="5"/>
      <c r="HRL1335" s="5"/>
      <c r="HRM1335" s="5"/>
      <c r="HRN1335" s="5"/>
      <c r="HRO1335" s="5"/>
      <c r="HRP1335" s="5"/>
      <c r="HRQ1335" s="5"/>
      <c r="HRR1335" s="5"/>
      <c r="HRS1335" s="5"/>
      <c r="HRT1335" s="5"/>
      <c r="HRU1335" s="5"/>
      <c r="HRV1335" s="5"/>
      <c r="HRW1335" s="5"/>
      <c r="HRX1335" s="5"/>
      <c r="HRY1335" s="5"/>
      <c r="HRZ1335" s="5"/>
      <c r="HSA1335" s="5"/>
      <c r="HSB1335" s="5"/>
      <c r="HSC1335" s="5"/>
      <c r="HSD1335" s="5"/>
      <c r="HSE1335" s="5"/>
      <c r="HSF1335" s="5"/>
      <c r="HSG1335" s="5"/>
      <c r="HSH1335" s="5"/>
      <c r="HSI1335" s="5"/>
      <c r="HSJ1335" s="5"/>
      <c r="HSK1335" s="5"/>
      <c r="HSL1335" s="5"/>
      <c r="HSM1335" s="5"/>
      <c r="HSN1335" s="5"/>
      <c r="HSO1335" s="5"/>
      <c r="HSP1335" s="5"/>
      <c r="HSQ1335" s="5"/>
      <c r="HSR1335" s="5"/>
      <c r="HSS1335" s="5"/>
      <c r="HST1335" s="5"/>
      <c r="HSU1335" s="5"/>
      <c r="HSV1335" s="5"/>
      <c r="HSW1335" s="5"/>
      <c r="HSX1335" s="5"/>
      <c r="HSY1335" s="5"/>
      <c r="HSZ1335" s="5"/>
      <c r="HTA1335" s="5"/>
      <c r="HTB1335" s="5"/>
      <c r="HTC1335" s="5"/>
      <c r="HTD1335" s="5"/>
      <c r="HTE1335" s="5"/>
      <c r="HTF1335" s="5"/>
      <c r="HTG1335" s="5"/>
      <c r="HTH1335" s="5"/>
      <c r="HTI1335" s="5"/>
      <c r="HTJ1335" s="5"/>
      <c r="HTK1335" s="5"/>
      <c r="HTL1335" s="5"/>
      <c r="HTM1335" s="5"/>
      <c r="HTN1335" s="5"/>
      <c r="HTO1335" s="5"/>
      <c r="HTP1335" s="5"/>
      <c r="HTQ1335" s="5"/>
      <c r="HTR1335" s="5"/>
      <c r="HTS1335" s="5"/>
      <c r="HTT1335" s="5"/>
      <c r="HTU1335" s="5"/>
      <c r="HTV1335" s="5"/>
      <c r="HTW1335" s="5"/>
      <c r="HTX1335" s="5"/>
      <c r="HTY1335" s="5"/>
      <c r="HTZ1335" s="5"/>
      <c r="HUA1335" s="5"/>
      <c r="HUB1335" s="5"/>
      <c r="HUC1335" s="5"/>
      <c r="HUD1335" s="5"/>
      <c r="HUE1335" s="5"/>
      <c r="HUF1335" s="5"/>
      <c r="HUG1335" s="5"/>
      <c r="HUH1335" s="5"/>
      <c r="HUI1335" s="5"/>
      <c r="HUJ1335" s="5"/>
      <c r="HUK1335" s="5"/>
      <c r="HUL1335" s="5"/>
      <c r="HUM1335" s="5"/>
      <c r="HUN1335" s="5"/>
      <c r="HUO1335" s="5"/>
      <c r="HUP1335" s="5"/>
      <c r="HUQ1335" s="5"/>
      <c r="HUR1335" s="5"/>
      <c r="HUS1335" s="5"/>
      <c r="HUT1335" s="5"/>
      <c r="HUU1335" s="5"/>
      <c r="HUV1335" s="5"/>
      <c r="HUW1335" s="5"/>
      <c r="HUX1335" s="5"/>
      <c r="HUY1335" s="5"/>
      <c r="HUZ1335" s="5"/>
      <c r="HVA1335" s="5"/>
      <c r="HVB1335" s="5"/>
      <c r="HVC1335" s="5"/>
      <c r="HVD1335" s="5"/>
      <c r="HVE1335" s="5"/>
      <c r="HVF1335" s="5"/>
      <c r="HVG1335" s="5"/>
      <c r="HVH1335" s="5"/>
      <c r="HVI1335" s="5"/>
      <c r="HVJ1335" s="5"/>
      <c r="HVK1335" s="5"/>
      <c r="HVL1335" s="5"/>
      <c r="HVM1335" s="5"/>
      <c r="HVN1335" s="5"/>
      <c r="HVO1335" s="5"/>
      <c r="HVP1335" s="5"/>
      <c r="HVQ1335" s="5"/>
      <c r="HVR1335" s="5"/>
      <c r="HVS1335" s="5"/>
      <c r="HVT1335" s="5"/>
      <c r="HVU1335" s="5"/>
      <c r="HVV1335" s="5"/>
      <c r="HVW1335" s="5"/>
      <c r="HVX1335" s="5"/>
      <c r="HVY1335" s="5"/>
      <c r="HVZ1335" s="5"/>
      <c r="HWA1335" s="5"/>
      <c r="HWB1335" s="5"/>
      <c r="HWC1335" s="5"/>
      <c r="HWD1335" s="5"/>
      <c r="HWE1335" s="5"/>
      <c r="HWF1335" s="5"/>
      <c r="HWG1335" s="5"/>
      <c r="HWH1335" s="5"/>
      <c r="HWI1335" s="5"/>
      <c r="HWJ1335" s="5"/>
      <c r="HWK1335" s="5"/>
      <c r="HWL1335" s="5"/>
      <c r="HWM1335" s="5"/>
      <c r="HWN1335" s="5"/>
      <c r="HWO1335" s="5"/>
      <c r="HWP1335" s="5"/>
      <c r="HWQ1335" s="5"/>
      <c r="HWR1335" s="5"/>
      <c r="HWS1335" s="5"/>
      <c r="HWT1335" s="5"/>
      <c r="HWU1335" s="5"/>
      <c r="HWV1335" s="5"/>
      <c r="HWW1335" s="5"/>
      <c r="HWX1335" s="5"/>
      <c r="HWY1335" s="5"/>
      <c r="HWZ1335" s="5"/>
      <c r="HXA1335" s="5"/>
      <c r="HXB1335" s="5"/>
      <c r="HXC1335" s="5"/>
      <c r="HXD1335" s="5"/>
      <c r="HXE1335" s="5"/>
      <c r="HXF1335" s="5"/>
      <c r="HXG1335" s="5"/>
      <c r="HXH1335" s="5"/>
      <c r="HXI1335" s="5"/>
      <c r="HXJ1335" s="5"/>
      <c r="HXK1335" s="5"/>
      <c r="HXL1335" s="5"/>
      <c r="HXM1335" s="5"/>
      <c r="HXN1335" s="5"/>
      <c r="HXO1335" s="5"/>
      <c r="HXP1335" s="5"/>
      <c r="HXQ1335" s="5"/>
      <c r="HXR1335" s="5"/>
      <c r="HXS1335" s="5"/>
      <c r="HXT1335" s="5"/>
      <c r="HXU1335" s="5"/>
      <c r="HXV1335" s="5"/>
      <c r="HXW1335" s="5"/>
      <c r="HXX1335" s="5"/>
      <c r="HXY1335" s="5"/>
      <c r="HXZ1335" s="5"/>
      <c r="HYA1335" s="5"/>
      <c r="HYB1335" s="5"/>
      <c r="HYC1335" s="5"/>
      <c r="HYD1335" s="5"/>
      <c r="HYE1335" s="5"/>
      <c r="HYF1335" s="5"/>
      <c r="HYG1335" s="5"/>
      <c r="HYH1335" s="5"/>
      <c r="HYI1335" s="5"/>
      <c r="HYJ1335" s="5"/>
      <c r="HYK1335" s="5"/>
      <c r="HYL1335" s="5"/>
      <c r="HYM1335" s="5"/>
      <c r="HYN1335" s="5"/>
      <c r="HYO1335" s="5"/>
      <c r="HYP1335" s="5"/>
      <c r="HYQ1335" s="5"/>
      <c r="HYR1335" s="5"/>
      <c r="HYS1335" s="5"/>
      <c r="HYT1335" s="5"/>
      <c r="HYU1335" s="5"/>
      <c r="HYV1335" s="5"/>
      <c r="HYW1335" s="5"/>
      <c r="HYX1335" s="5"/>
      <c r="HYY1335" s="5"/>
      <c r="HYZ1335" s="5"/>
      <c r="HZA1335" s="5"/>
      <c r="HZB1335" s="5"/>
      <c r="HZC1335" s="5"/>
      <c r="HZD1335" s="5"/>
      <c r="HZE1335" s="5"/>
      <c r="HZF1335" s="5"/>
      <c r="HZG1335" s="5"/>
      <c r="HZH1335" s="5"/>
      <c r="HZI1335" s="5"/>
      <c r="HZJ1335" s="5"/>
      <c r="HZK1335" s="5"/>
      <c r="HZL1335" s="5"/>
      <c r="HZM1335" s="5"/>
      <c r="HZN1335" s="5"/>
      <c r="HZO1335" s="5"/>
      <c r="HZP1335" s="5"/>
      <c r="HZQ1335" s="5"/>
      <c r="HZR1335" s="5"/>
      <c r="HZS1335" s="5"/>
      <c r="HZT1335" s="5"/>
      <c r="HZU1335" s="5"/>
      <c r="HZV1335" s="5"/>
      <c r="HZW1335" s="5"/>
      <c r="HZX1335" s="5"/>
      <c r="HZY1335" s="5"/>
      <c r="HZZ1335" s="5"/>
      <c r="IAA1335" s="5"/>
      <c r="IAB1335" s="5"/>
      <c r="IAC1335" s="5"/>
      <c r="IAD1335" s="5"/>
      <c r="IAE1335" s="5"/>
      <c r="IAF1335" s="5"/>
      <c r="IAG1335" s="5"/>
      <c r="IAH1335" s="5"/>
      <c r="IAI1335" s="5"/>
      <c r="IAJ1335" s="5"/>
      <c r="IAK1335" s="5"/>
      <c r="IAL1335" s="5"/>
      <c r="IAM1335" s="5"/>
      <c r="IAN1335" s="5"/>
      <c r="IAO1335" s="5"/>
      <c r="IAP1335" s="5"/>
      <c r="IAQ1335" s="5"/>
      <c r="IAR1335" s="5"/>
      <c r="IAS1335" s="5"/>
      <c r="IAT1335" s="5"/>
      <c r="IAU1335" s="5"/>
      <c r="IAV1335" s="5"/>
      <c r="IAW1335" s="5"/>
      <c r="IAX1335" s="5"/>
      <c r="IAY1335" s="5"/>
      <c r="IAZ1335" s="5"/>
      <c r="IBA1335" s="5"/>
      <c r="IBB1335" s="5"/>
      <c r="IBC1335" s="5"/>
      <c r="IBD1335" s="5"/>
      <c r="IBE1335" s="5"/>
      <c r="IBF1335" s="5"/>
      <c r="IBG1335" s="5"/>
      <c r="IBH1335" s="5"/>
      <c r="IBI1335" s="5"/>
      <c r="IBJ1335" s="5"/>
      <c r="IBK1335" s="5"/>
      <c r="IBL1335" s="5"/>
      <c r="IBM1335" s="5"/>
      <c r="IBN1335" s="5"/>
      <c r="IBO1335" s="5"/>
      <c r="IBP1335" s="5"/>
      <c r="IBQ1335" s="5"/>
      <c r="IBR1335" s="5"/>
      <c r="IBS1335" s="5"/>
      <c r="IBT1335" s="5"/>
      <c r="IBU1335" s="5"/>
      <c r="IBV1335" s="5"/>
      <c r="IBW1335" s="5"/>
      <c r="IBX1335" s="5"/>
      <c r="IBY1335" s="5"/>
      <c r="IBZ1335" s="5"/>
      <c r="ICA1335" s="5"/>
      <c r="ICB1335" s="5"/>
      <c r="ICC1335" s="5"/>
      <c r="ICD1335" s="5"/>
      <c r="ICE1335" s="5"/>
      <c r="ICF1335" s="5"/>
      <c r="ICG1335" s="5"/>
      <c r="ICH1335" s="5"/>
      <c r="ICI1335" s="5"/>
      <c r="ICJ1335" s="5"/>
      <c r="ICK1335" s="5"/>
      <c r="ICL1335" s="5"/>
      <c r="ICM1335" s="5"/>
      <c r="ICN1335" s="5"/>
      <c r="ICO1335" s="5"/>
      <c r="ICP1335" s="5"/>
      <c r="ICQ1335" s="5"/>
      <c r="ICR1335" s="5"/>
      <c r="ICS1335" s="5"/>
      <c r="ICT1335" s="5"/>
      <c r="ICU1335" s="5"/>
      <c r="ICV1335" s="5"/>
      <c r="ICW1335" s="5"/>
      <c r="ICX1335" s="5"/>
      <c r="ICY1335" s="5"/>
      <c r="ICZ1335" s="5"/>
      <c r="IDA1335" s="5"/>
      <c r="IDB1335" s="5"/>
      <c r="IDC1335" s="5"/>
      <c r="IDD1335" s="5"/>
      <c r="IDE1335" s="5"/>
      <c r="IDF1335" s="5"/>
      <c r="IDG1335" s="5"/>
      <c r="IDH1335" s="5"/>
      <c r="IDI1335" s="5"/>
      <c r="IDJ1335" s="5"/>
      <c r="IDK1335" s="5"/>
      <c r="IDL1335" s="5"/>
      <c r="IDM1335" s="5"/>
      <c r="IDN1335" s="5"/>
      <c r="IDO1335" s="5"/>
      <c r="IDP1335" s="5"/>
      <c r="IDQ1335" s="5"/>
      <c r="IDR1335" s="5"/>
      <c r="IDS1335" s="5"/>
      <c r="IDT1335" s="5"/>
      <c r="IDU1335" s="5"/>
      <c r="IDV1335" s="5"/>
      <c r="IDW1335" s="5"/>
      <c r="IDX1335" s="5"/>
      <c r="IDY1335" s="5"/>
      <c r="IDZ1335" s="5"/>
      <c r="IEA1335" s="5"/>
      <c r="IEB1335" s="5"/>
      <c r="IEC1335" s="5"/>
      <c r="IED1335" s="5"/>
      <c r="IEE1335" s="5"/>
      <c r="IEF1335" s="5"/>
      <c r="IEG1335" s="5"/>
      <c r="IEH1335" s="5"/>
      <c r="IEI1335" s="5"/>
      <c r="IEJ1335" s="5"/>
      <c r="IEK1335" s="5"/>
      <c r="IEL1335" s="5"/>
      <c r="IEM1335" s="5"/>
      <c r="IEN1335" s="5"/>
      <c r="IEO1335" s="5"/>
      <c r="IEP1335" s="5"/>
      <c r="IEQ1335" s="5"/>
      <c r="IER1335" s="5"/>
      <c r="IES1335" s="5"/>
      <c r="IET1335" s="5"/>
      <c r="IEU1335" s="5"/>
      <c r="IEV1335" s="5"/>
      <c r="IEW1335" s="5"/>
      <c r="IEX1335" s="5"/>
      <c r="IEY1335" s="5"/>
      <c r="IEZ1335" s="5"/>
      <c r="IFA1335" s="5"/>
      <c r="IFB1335" s="5"/>
      <c r="IFC1335" s="5"/>
      <c r="IFD1335" s="5"/>
      <c r="IFE1335" s="5"/>
      <c r="IFF1335" s="5"/>
      <c r="IFG1335" s="5"/>
      <c r="IFH1335" s="5"/>
      <c r="IFI1335" s="5"/>
      <c r="IFJ1335" s="5"/>
      <c r="IFK1335" s="5"/>
      <c r="IFL1335" s="5"/>
      <c r="IFM1335" s="5"/>
      <c r="IFN1335" s="5"/>
      <c r="IFO1335" s="5"/>
      <c r="IFP1335" s="5"/>
      <c r="IFQ1335" s="5"/>
      <c r="IFR1335" s="5"/>
      <c r="IFS1335" s="5"/>
      <c r="IFT1335" s="5"/>
      <c r="IFU1335" s="5"/>
      <c r="IFV1335" s="5"/>
      <c r="IFW1335" s="5"/>
      <c r="IFX1335" s="5"/>
      <c r="IFY1335" s="5"/>
      <c r="IFZ1335" s="5"/>
      <c r="IGA1335" s="5"/>
      <c r="IGB1335" s="5"/>
      <c r="IGC1335" s="5"/>
      <c r="IGD1335" s="5"/>
      <c r="IGE1335" s="5"/>
      <c r="IGF1335" s="5"/>
      <c r="IGG1335" s="5"/>
      <c r="IGH1335" s="5"/>
      <c r="IGI1335" s="5"/>
      <c r="IGJ1335" s="5"/>
      <c r="IGK1335" s="5"/>
      <c r="IGL1335" s="5"/>
      <c r="IGM1335" s="5"/>
      <c r="IGN1335" s="5"/>
      <c r="IGO1335" s="5"/>
      <c r="IGP1335" s="5"/>
      <c r="IGQ1335" s="5"/>
      <c r="IGR1335" s="5"/>
      <c r="IGS1335" s="5"/>
      <c r="IGT1335" s="5"/>
      <c r="IGU1335" s="5"/>
      <c r="IGV1335" s="5"/>
      <c r="IGW1335" s="5"/>
      <c r="IGX1335" s="5"/>
      <c r="IGY1335" s="5"/>
      <c r="IGZ1335" s="5"/>
      <c r="IHA1335" s="5"/>
      <c r="IHB1335" s="5"/>
      <c r="IHC1335" s="5"/>
      <c r="IHD1335" s="5"/>
      <c r="IHE1335" s="5"/>
      <c r="IHF1335" s="5"/>
      <c r="IHG1335" s="5"/>
      <c r="IHH1335" s="5"/>
      <c r="IHI1335" s="5"/>
      <c r="IHJ1335" s="5"/>
      <c r="IHK1335" s="5"/>
      <c r="IHL1335" s="5"/>
      <c r="IHM1335" s="5"/>
      <c r="IHN1335" s="5"/>
      <c r="IHO1335" s="5"/>
      <c r="IHP1335" s="5"/>
      <c r="IHQ1335" s="5"/>
      <c r="IHR1335" s="5"/>
      <c r="IHS1335" s="5"/>
      <c r="IHT1335" s="5"/>
      <c r="IHU1335" s="5"/>
      <c r="IHV1335" s="5"/>
      <c r="IHW1335" s="5"/>
      <c r="IHX1335" s="5"/>
      <c r="IHY1335" s="5"/>
      <c r="IHZ1335" s="5"/>
      <c r="IIA1335" s="5"/>
      <c r="IIB1335" s="5"/>
      <c r="IIC1335" s="5"/>
      <c r="IID1335" s="5"/>
      <c r="IIE1335" s="5"/>
      <c r="IIF1335" s="5"/>
      <c r="IIG1335" s="5"/>
      <c r="IIH1335" s="5"/>
      <c r="III1335" s="5"/>
      <c r="IIJ1335" s="5"/>
      <c r="IIK1335" s="5"/>
      <c r="IIL1335" s="5"/>
      <c r="IIM1335" s="5"/>
      <c r="IIN1335" s="5"/>
      <c r="IIO1335" s="5"/>
      <c r="IIP1335" s="5"/>
      <c r="IIQ1335" s="5"/>
      <c r="IIR1335" s="5"/>
      <c r="IIS1335" s="5"/>
      <c r="IIT1335" s="5"/>
      <c r="IIU1335" s="5"/>
      <c r="IIV1335" s="5"/>
      <c r="IIW1335" s="5"/>
      <c r="IIX1335" s="5"/>
      <c r="IIY1335" s="5"/>
      <c r="IIZ1335" s="5"/>
      <c r="IJA1335" s="5"/>
      <c r="IJB1335" s="5"/>
      <c r="IJC1335" s="5"/>
      <c r="IJD1335" s="5"/>
      <c r="IJE1335" s="5"/>
      <c r="IJF1335" s="5"/>
      <c r="IJG1335" s="5"/>
      <c r="IJH1335" s="5"/>
      <c r="IJI1335" s="5"/>
      <c r="IJJ1335" s="5"/>
      <c r="IJK1335" s="5"/>
      <c r="IJL1335" s="5"/>
      <c r="IJM1335" s="5"/>
      <c r="IJN1335" s="5"/>
      <c r="IJO1335" s="5"/>
      <c r="IJP1335" s="5"/>
      <c r="IJQ1335" s="5"/>
      <c r="IJR1335" s="5"/>
      <c r="IJS1335" s="5"/>
      <c r="IJT1335" s="5"/>
      <c r="IJU1335" s="5"/>
      <c r="IJV1335" s="5"/>
      <c r="IJW1335" s="5"/>
      <c r="IJX1335" s="5"/>
      <c r="IJY1335" s="5"/>
      <c r="IJZ1335" s="5"/>
      <c r="IKA1335" s="5"/>
      <c r="IKB1335" s="5"/>
      <c r="IKC1335" s="5"/>
      <c r="IKD1335" s="5"/>
      <c r="IKE1335" s="5"/>
      <c r="IKF1335" s="5"/>
      <c r="IKG1335" s="5"/>
      <c r="IKH1335" s="5"/>
      <c r="IKI1335" s="5"/>
      <c r="IKJ1335" s="5"/>
      <c r="IKK1335" s="5"/>
      <c r="IKL1335" s="5"/>
      <c r="IKM1335" s="5"/>
      <c r="IKN1335" s="5"/>
      <c r="IKO1335" s="5"/>
      <c r="IKP1335" s="5"/>
      <c r="IKQ1335" s="5"/>
      <c r="IKR1335" s="5"/>
      <c r="IKS1335" s="5"/>
      <c r="IKT1335" s="5"/>
      <c r="IKU1335" s="5"/>
      <c r="IKV1335" s="5"/>
      <c r="IKW1335" s="5"/>
      <c r="IKX1335" s="5"/>
      <c r="IKY1335" s="5"/>
      <c r="IKZ1335" s="5"/>
      <c r="ILA1335" s="5"/>
      <c r="ILB1335" s="5"/>
      <c r="ILC1335" s="5"/>
      <c r="ILD1335" s="5"/>
      <c r="ILE1335" s="5"/>
      <c r="ILF1335" s="5"/>
      <c r="ILG1335" s="5"/>
      <c r="ILH1335" s="5"/>
      <c r="ILI1335" s="5"/>
      <c r="ILJ1335" s="5"/>
      <c r="ILK1335" s="5"/>
      <c r="ILL1335" s="5"/>
      <c r="ILM1335" s="5"/>
      <c r="ILN1335" s="5"/>
      <c r="ILO1335" s="5"/>
      <c r="ILP1335" s="5"/>
      <c r="ILQ1335" s="5"/>
      <c r="ILR1335" s="5"/>
      <c r="ILS1335" s="5"/>
      <c r="ILT1335" s="5"/>
      <c r="ILU1335" s="5"/>
      <c r="ILV1335" s="5"/>
      <c r="ILW1335" s="5"/>
      <c r="ILX1335" s="5"/>
      <c r="ILY1335" s="5"/>
      <c r="ILZ1335" s="5"/>
      <c r="IMA1335" s="5"/>
      <c r="IMB1335" s="5"/>
      <c r="IMC1335" s="5"/>
      <c r="IMD1335" s="5"/>
      <c r="IME1335" s="5"/>
      <c r="IMF1335" s="5"/>
      <c r="IMG1335" s="5"/>
      <c r="IMH1335" s="5"/>
      <c r="IMI1335" s="5"/>
      <c r="IMJ1335" s="5"/>
      <c r="IMK1335" s="5"/>
      <c r="IML1335" s="5"/>
      <c r="IMM1335" s="5"/>
      <c r="IMN1335" s="5"/>
      <c r="IMO1335" s="5"/>
      <c r="IMP1335" s="5"/>
      <c r="IMQ1335" s="5"/>
      <c r="IMR1335" s="5"/>
      <c r="IMS1335" s="5"/>
      <c r="IMT1335" s="5"/>
      <c r="IMU1335" s="5"/>
      <c r="IMV1335" s="5"/>
      <c r="IMW1335" s="5"/>
      <c r="IMX1335" s="5"/>
      <c r="IMY1335" s="5"/>
      <c r="IMZ1335" s="5"/>
      <c r="INA1335" s="5"/>
      <c r="INB1335" s="5"/>
      <c r="INC1335" s="5"/>
      <c r="IND1335" s="5"/>
      <c r="INE1335" s="5"/>
      <c r="INF1335" s="5"/>
      <c r="ING1335" s="5"/>
      <c r="INH1335" s="5"/>
      <c r="INI1335" s="5"/>
      <c r="INJ1335" s="5"/>
      <c r="INK1335" s="5"/>
      <c r="INL1335" s="5"/>
      <c r="INM1335" s="5"/>
      <c r="INN1335" s="5"/>
      <c r="INO1335" s="5"/>
      <c r="INP1335" s="5"/>
      <c r="INQ1335" s="5"/>
      <c r="INR1335" s="5"/>
      <c r="INS1335" s="5"/>
      <c r="INT1335" s="5"/>
      <c r="INU1335" s="5"/>
      <c r="INV1335" s="5"/>
      <c r="INW1335" s="5"/>
      <c r="INX1335" s="5"/>
      <c r="INY1335" s="5"/>
      <c r="INZ1335" s="5"/>
      <c r="IOA1335" s="5"/>
      <c r="IOB1335" s="5"/>
      <c r="IOC1335" s="5"/>
      <c r="IOD1335" s="5"/>
      <c r="IOE1335" s="5"/>
      <c r="IOF1335" s="5"/>
      <c r="IOG1335" s="5"/>
      <c r="IOH1335" s="5"/>
      <c r="IOI1335" s="5"/>
      <c r="IOJ1335" s="5"/>
      <c r="IOK1335" s="5"/>
      <c r="IOL1335" s="5"/>
      <c r="IOM1335" s="5"/>
      <c r="ION1335" s="5"/>
      <c r="IOO1335" s="5"/>
      <c r="IOP1335" s="5"/>
      <c r="IOQ1335" s="5"/>
      <c r="IOR1335" s="5"/>
      <c r="IOS1335" s="5"/>
      <c r="IOT1335" s="5"/>
      <c r="IOU1335" s="5"/>
      <c r="IOV1335" s="5"/>
      <c r="IOW1335" s="5"/>
      <c r="IOX1335" s="5"/>
      <c r="IOY1335" s="5"/>
      <c r="IOZ1335" s="5"/>
      <c r="IPA1335" s="5"/>
      <c r="IPB1335" s="5"/>
      <c r="IPC1335" s="5"/>
      <c r="IPD1335" s="5"/>
      <c r="IPE1335" s="5"/>
      <c r="IPF1335" s="5"/>
      <c r="IPG1335" s="5"/>
      <c r="IPH1335" s="5"/>
      <c r="IPI1335" s="5"/>
      <c r="IPJ1335" s="5"/>
      <c r="IPK1335" s="5"/>
      <c r="IPL1335" s="5"/>
      <c r="IPM1335" s="5"/>
      <c r="IPN1335" s="5"/>
      <c r="IPO1335" s="5"/>
      <c r="IPP1335" s="5"/>
      <c r="IPQ1335" s="5"/>
      <c r="IPR1335" s="5"/>
      <c r="IPS1335" s="5"/>
      <c r="IPT1335" s="5"/>
      <c r="IPU1335" s="5"/>
      <c r="IPV1335" s="5"/>
      <c r="IPW1335" s="5"/>
      <c r="IPX1335" s="5"/>
      <c r="IPY1335" s="5"/>
      <c r="IPZ1335" s="5"/>
      <c r="IQA1335" s="5"/>
      <c r="IQB1335" s="5"/>
      <c r="IQC1335" s="5"/>
      <c r="IQD1335" s="5"/>
      <c r="IQE1335" s="5"/>
      <c r="IQF1335" s="5"/>
      <c r="IQG1335" s="5"/>
      <c r="IQH1335" s="5"/>
      <c r="IQI1335" s="5"/>
      <c r="IQJ1335" s="5"/>
      <c r="IQK1335" s="5"/>
      <c r="IQL1335" s="5"/>
      <c r="IQM1335" s="5"/>
      <c r="IQN1335" s="5"/>
      <c r="IQO1335" s="5"/>
      <c r="IQP1335" s="5"/>
      <c r="IQQ1335" s="5"/>
      <c r="IQR1335" s="5"/>
      <c r="IQS1335" s="5"/>
      <c r="IQT1335" s="5"/>
      <c r="IQU1335" s="5"/>
      <c r="IQV1335" s="5"/>
      <c r="IQW1335" s="5"/>
      <c r="IQX1335" s="5"/>
      <c r="IQY1335" s="5"/>
      <c r="IQZ1335" s="5"/>
      <c r="IRA1335" s="5"/>
      <c r="IRB1335" s="5"/>
      <c r="IRC1335" s="5"/>
      <c r="IRD1335" s="5"/>
      <c r="IRE1335" s="5"/>
      <c r="IRF1335" s="5"/>
      <c r="IRG1335" s="5"/>
      <c r="IRH1335" s="5"/>
      <c r="IRI1335" s="5"/>
      <c r="IRJ1335" s="5"/>
      <c r="IRK1335" s="5"/>
      <c r="IRL1335" s="5"/>
      <c r="IRM1335" s="5"/>
      <c r="IRN1335" s="5"/>
      <c r="IRO1335" s="5"/>
      <c r="IRP1335" s="5"/>
      <c r="IRQ1335" s="5"/>
      <c r="IRR1335" s="5"/>
      <c r="IRS1335" s="5"/>
      <c r="IRT1335" s="5"/>
      <c r="IRU1335" s="5"/>
      <c r="IRV1335" s="5"/>
      <c r="IRW1335" s="5"/>
      <c r="IRX1335" s="5"/>
      <c r="IRY1335" s="5"/>
      <c r="IRZ1335" s="5"/>
      <c r="ISA1335" s="5"/>
      <c r="ISB1335" s="5"/>
      <c r="ISC1335" s="5"/>
      <c r="ISD1335" s="5"/>
      <c r="ISE1335" s="5"/>
      <c r="ISF1335" s="5"/>
      <c r="ISG1335" s="5"/>
      <c r="ISH1335" s="5"/>
      <c r="ISI1335" s="5"/>
      <c r="ISJ1335" s="5"/>
      <c r="ISK1335" s="5"/>
      <c r="ISL1335" s="5"/>
      <c r="ISM1335" s="5"/>
      <c r="ISN1335" s="5"/>
      <c r="ISO1335" s="5"/>
      <c r="ISP1335" s="5"/>
      <c r="ISQ1335" s="5"/>
      <c r="ISR1335" s="5"/>
      <c r="ISS1335" s="5"/>
      <c r="IST1335" s="5"/>
      <c r="ISU1335" s="5"/>
      <c r="ISV1335" s="5"/>
      <c r="ISW1335" s="5"/>
      <c r="ISX1335" s="5"/>
      <c r="ISY1335" s="5"/>
      <c r="ISZ1335" s="5"/>
      <c r="ITA1335" s="5"/>
      <c r="ITB1335" s="5"/>
      <c r="ITC1335" s="5"/>
      <c r="ITD1335" s="5"/>
      <c r="ITE1335" s="5"/>
      <c r="ITF1335" s="5"/>
      <c r="ITG1335" s="5"/>
      <c r="ITH1335" s="5"/>
      <c r="ITI1335" s="5"/>
      <c r="ITJ1335" s="5"/>
      <c r="ITK1335" s="5"/>
      <c r="ITL1335" s="5"/>
      <c r="ITM1335" s="5"/>
      <c r="ITN1335" s="5"/>
      <c r="ITO1335" s="5"/>
      <c r="ITP1335" s="5"/>
      <c r="ITQ1335" s="5"/>
      <c r="ITR1335" s="5"/>
      <c r="ITS1335" s="5"/>
      <c r="ITT1335" s="5"/>
      <c r="ITU1335" s="5"/>
      <c r="ITV1335" s="5"/>
      <c r="ITW1335" s="5"/>
      <c r="ITX1335" s="5"/>
      <c r="ITY1335" s="5"/>
      <c r="ITZ1335" s="5"/>
      <c r="IUA1335" s="5"/>
      <c r="IUB1335" s="5"/>
      <c r="IUC1335" s="5"/>
      <c r="IUD1335" s="5"/>
      <c r="IUE1335" s="5"/>
      <c r="IUF1335" s="5"/>
      <c r="IUG1335" s="5"/>
      <c r="IUH1335" s="5"/>
      <c r="IUI1335" s="5"/>
      <c r="IUJ1335" s="5"/>
      <c r="IUK1335" s="5"/>
      <c r="IUL1335" s="5"/>
      <c r="IUM1335" s="5"/>
      <c r="IUN1335" s="5"/>
      <c r="IUO1335" s="5"/>
      <c r="IUP1335" s="5"/>
      <c r="IUQ1335" s="5"/>
      <c r="IUR1335" s="5"/>
      <c r="IUS1335" s="5"/>
      <c r="IUT1335" s="5"/>
      <c r="IUU1335" s="5"/>
      <c r="IUV1335" s="5"/>
      <c r="IUW1335" s="5"/>
      <c r="IUX1335" s="5"/>
      <c r="IUY1335" s="5"/>
      <c r="IUZ1335" s="5"/>
      <c r="IVA1335" s="5"/>
      <c r="IVB1335" s="5"/>
      <c r="IVC1335" s="5"/>
      <c r="IVD1335" s="5"/>
      <c r="IVE1335" s="5"/>
      <c r="IVF1335" s="5"/>
      <c r="IVG1335" s="5"/>
      <c r="IVH1335" s="5"/>
      <c r="IVI1335" s="5"/>
      <c r="IVJ1335" s="5"/>
      <c r="IVK1335" s="5"/>
      <c r="IVL1335" s="5"/>
      <c r="IVM1335" s="5"/>
      <c r="IVN1335" s="5"/>
      <c r="IVO1335" s="5"/>
      <c r="IVP1335" s="5"/>
      <c r="IVQ1335" s="5"/>
      <c r="IVR1335" s="5"/>
      <c r="IVS1335" s="5"/>
      <c r="IVT1335" s="5"/>
      <c r="IVU1335" s="5"/>
      <c r="IVV1335" s="5"/>
      <c r="IVW1335" s="5"/>
      <c r="IVX1335" s="5"/>
      <c r="IVY1335" s="5"/>
      <c r="IVZ1335" s="5"/>
      <c r="IWA1335" s="5"/>
      <c r="IWB1335" s="5"/>
      <c r="IWC1335" s="5"/>
      <c r="IWD1335" s="5"/>
      <c r="IWE1335" s="5"/>
      <c r="IWF1335" s="5"/>
      <c r="IWG1335" s="5"/>
      <c r="IWH1335" s="5"/>
      <c r="IWI1335" s="5"/>
      <c r="IWJ1335" s="5"/>
      <c r="IWK1335" s="5"/>
      <c r="IWL1335" s="5"/>
      <c r="IWM1335" s="5"/>
      <c r="IWN1335" s="5"/>
      <c r="IWO1335" s="5"/>
      <c r="IWP1335" s="5"/>
      <c r="IWQ1335" s="5"/>
      <c r="IWR1335" s="5"/>
      <c r="IWS1335" s="5"/>
      <c r="IWT1335" s="5"/>
      <c r="IWU1335" s="5"/>
      <c r="IWV1335" s="5"/>
      <c r="IWW1335" s="5"/>
      <c r="IWX1335" s="5"/>
      <c r="IWY1335" s="5"/>
      <c r="IWZ1335" s="5"/>
      <c r="IXA1335" s="5"/>
      <c r="IXB1335" s="5"/>
      <c r="IXC1335" s="5"/>
      <c r="IXD1335" s="5"/>
      <c r="IXE1335" s="5"/>
      <c r="IXF1335" s="5"/>
      <c r="IXG1335" s="5"/>
      <c r="IXH1335" s="5"/>
      <c r="IXI1335" s="5"/>
      <c r="IXJ1335" s="5"/>
      <c r="IXK1335" s="5"/>
      <c r="IXL1335" s="5"/>
      <c r="IXM1335" s="5"/>
      <c r="IXN1335" s="5"/>
      <c r="IXO1335" s="5"/>
      <c r="IXP1335" s="5"/>
      <c r="IXQ1335" s="5"/>
      <c r="IXR1335" s="5"/>
      <c r="IXS1335" s="5"/>
      <c r="IXT1335" s="5"/>
      <c r="IXU1335" s="5"/>
      <c r="IXV1335" s="5"/>
      <c r="IXW1335" s="5"/>
      <c r="IXX1335" s="5"/>
      <c r="IXY1335" s="5"/>
      <c r="IXZ1335" s="5"/>
      <c r="IYA1335" s="5"/>
      <c r="IYB1335" s="5"/>
      <c r="IYC1335" s="5"/>
      <c r="IYD1335" s="5"/>
      <c r="IYE1335" s="5"/>
      <c r="IYF1335" s="5"/>
      <c r="IYG1335" s="5"/>
      <c r="IYH1335" s="5"/>
      <c r="IYI1335" s="5"/>
      <c r="IYJ1335" s="5"/>
      <c r="IYK1335" s="5"/>
      <c r="IYL1335" s="5"/>
      <c r="IYM1335" s="5"/>
      <c r="IYN1335" s="5"/>
      <c r="IYO1335" s="5"/>
      <c r="IYP1335" s="5"/>
      <c r="IYQ1335" s="5"/>
      <c r="IYR1335" s="5"/>
      <c r="IYS1335" s="5"/>
      <c r="IYT1335" s="5"/>
      <c r="IYU1335" s="5"/>
      <c r="IYV1335" s="5"/>
      <c r="IYW1335" s="5"/>
      <c r="IYX1335" s="5"/>
      <c r="IYY1335" s="5"/>
      <c r="IYZ1335" s="5"/>
      <c r="IZA1335" s="5"/>
      <c r="IZB1335" s="5"/>
      <c r="IZC1335" s="5"/>
      <c r="IZD1335" s="5"/>
      <c r="IZE1335" s="5"/>
      <c r="IZF1335" s="5"/>
      <c r="IZG1335" s="5"/>
      <c r="IZH1335" s="5"/>
      <c r="IZI1335" s="5"/>
      <c r="IZJ1335" s="5"/>
      <c r="IZK1335" s="5"/>
      <c r="IZL1335" s="5"/>
      <c r="IZM1335" s="5"/>
      <c r="IZN1335" s="5"/>
      <c r="IZO1335" s="5"/>
      <c r="IZP1335" s="5"/>
      <c r="IZQ1335" s="5"/>
      <c r="IZR1335" s="5"/>
      <c r="IZS1335" s="5"/>
      <c r="IZT1335" s="5"/>
      <c r="IZU1335" s="5"/>
      <c r="IZV1335" s="5"/>
      <c r="IZW1335" s="5"/>
      <c r="IZX1335" s="5"/>
      <c r="IZY1335" s="5"/>
      <c r="IZZ1335" s="5"/>
      <c r="JAA1335" s="5"/>
      <c r="JAB1335" s="5"/>
      <c r="JAC1335" s="5"/>
      <c r="JAD1335" s="5"/>
      <c r="JAE1335" s="5"/>
      <c r="JAF1335" s="5"/>
      <c r="JAG1335" s="5"/>
      <c r="JAH1335" s="5"/>
      <c r="JAI1335" s="5"/>
      <c r="JAJ1335" s="5"/>
      <c r="JAK1335" s="5"/>
      <c r="JAL1335" s="5"/>
      <c r="JAM1335" s="5"/>
      <c r="JAN1335" s="5"/>
      <c r="JAO1335" s="5"/>
      <c r="JAP1335" s="5"/>
      <c r="JAQ1335" s="5"/>
      <c r="JAR1335" s="5"/>
      <c r="JAS1335" s="5"/>
      <c r="JAT1335" s="5"/>
      <c r="JAU1335" s="5"/>
      <c r="JAV1335" s="5"/>
      <c r="JAW1335" s="5"/>
      <c r="JAX1335" s="5"/>
      <c r="JAY1335" s="5"/>
      <c r="JAZ1335" s="5"/>
      <c r="JBA1335" s="5"/>
      <c r="JBB1335" s="5"/>
      <c r="JBC1335" s="5"/>
      <c r="JBD1335" s="5"/>
      <c r="JBE1335" s="5"/>
      <c r="JBF1335" s="5"/>
      <c r="JBG1335" s="5"/>
      <c r="JBH1335" s="5"/>
      <c r="JBI1335" s="5"/>
      <c r="JBJ1335" s="5"/>
      <c r="JBK1335" s="5"/>
      <c r="JBL1335" s="5"/>
      <c r="JBM1335" s="5"/>
      <c r="JBN1335" s="5"/>
      <c r="JBO1335" s="5"/>
      <c r="JBP1335" s="5"/>
      <c r="JBQ1335" s="5"/>
      <c r="JBR1335" s="5"/>
      <c r="JBS1335" s="5"/>
      <c r="JBT1335" s="5"/>
      <c r="JBU1335" s="5"/>
      <c r="JBV1335" s="5"/>
      <c r="JBW1335" s="5"/>
      <c r="JBX1335" s="5"/>
      <c r="JBY1335" s="5"/>
      <c r="JBZ1335" s="5"/>
      <c r="JCA1335" s="5"/>
      <c r="JCB1335" s="5"/>
      <c r="JCC1335" s="5"/>
      <c r="JCD1335" s="5"/>
      <c r="JCE1335" s="5"/>
      <c r="JCF1335" s="5"/>
      <c r="JCG1335" s="5"/>
      <c r="JCH1335" s="5"/>
      <c r="JCI1335" s="5"/>
      <c r="JCJ1335" s="5"/>
      <c r="JCK1335" s="5"/>
      <c r="JCL1335" s="5"/>
      <c r="JCM1335" s="5"/>
      <c r="JCN1335" s="5"/>
      <c r="JCO1335" s="5"/>
      <c r="JCP1335" s="5"/>
      <c r="JCQ1335" s="5"/>
      <c r="JCR1335" s="5"/>
      <c r="JCS1335" s="5"/>
      <c r="JCT1335" s="5"/>
      <c r="JCU1335" s="5"/>
      <c r="JCV1335" s="5"/>
      <c r="JCW1335" s="5"/>
      <c r="JCX1335" s="5"/>
      <c r="JCY1335" s="5"/>
      <c r="JCZ1335" s="5"/>
      <c r="JDA1335" s="5"/>
      <c r="JDB1335" s="5"/>
      <c r="JDC1335" s="5"/>
      <c r="JDD1335" s="5"/>
      <c r="JDE1335" s="5"/>
      <c r="JDF1335" s="5"/>
      <c r="JDG1335" s="5"/>
      <c r="JDH1335" s="5"/>
      <c r="JDI1335" s="5"/>
      <c r="JDJ1335" s="5"/>
      <c r="JDK1335" s="5"/>
      <c r="JDL1335" s="5"/>
      <c r="JDM1335" s="5"/>
      <c r="JDN1335" s="5"/>
      <c r="JDO1335" s="5"/>
      <c r="JDP1335" s="5"/>
      <c r="JDQ1335" s="5"/>
      <c r="JDR1335" s="5"/>
      <c r="JDS1335" s="5"/>
      <c r="JDT1335" s="5"/>
      <c r="JDU1335" s="5"/>
      <c r="JDV1335" s="5"/>
      <c r="JDW1335" s="5"/>
      <c r="JDX1335" s="5"/>
      <c r="JDY1335" s="5"/>
      <c r="JDZ1335" s="5"/>
      <c r="JEA1335" s="5"/>
      <c r="JEB1335" s="5"/>
      <c r="JEC1335" s="5"/>
      <c r="JED1335" s="5"/>
      <c r="JEE1335" s="5"/>
      <c r="JEF1335" s="5"/>
      <c r="JEG1335" s="5"/>
      <c r="JEH1335" s="5"/>
      <c r="JEI1335" s="5"/>
      <c r="JEJ1335" s="5"/>
      <c r="JEK1335" s="5"/>
      <c r="JEL1335" s="5"/>
      <c r="JEM1335" s="5"/>
      <c r="JEN1335" s="5"/>
      <c r="JEO1335" s="5"/>
      <c r="JEP1335" s="5"/>
      <c r="JEQ1335" s="5"/>
      <c r="JER1335" s="5"/>
      <c r="JES1335" s="5"/>
      <c r="JET1335" s="5"/>
      <c r="JEU1335" s="5"/>
      <c r="JEV1335" s="5"/>
      <c r="JEW1335" s="5"/>
      <c r="JEX1335" s="5"/>
      <c r="JEY1335" s="5"/>
      <c r="JEZ1335" s="5"/>
      <c r="JFA1335" s="5"/>
      <c r="JFB1335" s="5"/>
      <c r="JFC1335" s="5"/>
      <c r="JFD1335" s="5"/>
      <c r="JFE1335" s="5"/>
      <c r="JFF1335" s="5"/>
      <c r="JFG1335" s="5"/>
      <c r="JFH1335" s="5"/>
      <c r="JFI1335" s="5"/>
      <c r="JFJ1335" s="5"/>
      <c r="JFK1335" s="5"/>
      <c r="JFL1335" s="5"/>
      <c r="JFM1335" s="5"/>
      <c r="JFN1335" s="5"/>
      <c r="JFO1335" s="5"/>
      <c r="JFP1335" s="5"/>
      <c r="JFQ1335" s="5"/>
      <c r="JFR1335" s="5"/>
      <c r="JFS1335" s="5"/>
      <c r="JFT1335" s="5"/>
      <c r="JFU1335" s="5"/>
      <c r="JFV1335" s="5"/>
      <c r="JFW1335" s="5"/>
      <c r="JFX1335" s="5"/>
      <c r="JFY1335" s="5"/>
      <c r="JFZ1335" s="5"/>
      <c r="JGA1335" s="5"/>
      <c r="JGB1335" s="5"/>
      <c r="JGC1335" s="5"/>
      <c r="JGD1335" s="5"/>
      <c r="JGE1335" s="5"/>
      <c r="JGF1335" s="5"/>
      <c r="JGG1335" s="5"/>
      <c r="JGH1335" s="5"/>
      <c r="JGI1335" s="5"/>
      <c r="JGJ1335" s="5"/>
      <c r="JGK1335" s="5"/>
      <c r="JGL1335" s="5"/>
      <c r="JGM1335" s="5"/>
      <c r="JGN1335" s="5"/>
      <c r="JGO1335" s="5"/>
      <c r="JGP1335" s="5"/>
      <c r="JGQ1335" s="5"/>
      <c r="JGR1335" s="5"/>
      <c r="JGS1335" s="5"/>
      <c r="JGT1335" s="5"/>
      <c r="JGU1335" s="5"/>
      <c r="JGV1335" s="5"/>
      <c r="JGW1335" s="5"/>
      <c r="JGX1335" s="5"/>
      <c r="JGY1335" s="5"/>
      <c r="JGZ1335" s="5"/>
      <c r="JHA1335" s="5"/>
      <c r="JHB1335" s="5"/>
      <c r="JHC1335" s="5"/>
      <c r="JHD1335" s="5"/>
      <c r="JHE1335" s="5"/>
      <c r="JHF1335" s="5"/>
      <c r="JHG1335" s="5"/>
      <c r="JHH1335" s="5"/>
      <c r="JHI1335" s="5"/>
      <c r="JHJ1335" s="5"/>
      <c r="JHK1335" s="5"/>
      <c r="JHL1335" s="5"/>
      <c r="JHM1335" s="5"/>
      <c r="JHN1335" s="5"/>
      <c r="JHO1335" s="5"/>
      <c r="JHP1335" s="5"/>
      <c r="JHQ1335" s="5"/>
      <c r="JHR1335" s="5"/>
      <c r="JHS1335" s="5"/>
      <c r="JHT1335" s="5"/>
      <c r="JHU1335" s="5"/>
      <c r="JHV1335" s="5"/>
      <c r="JHW1335" s="5"/>
      <c r="JHX1335" s="5"/>
      <c r="JHY1335" s="5"/>
      <c r="JHZ1335" s="5"/>
      <c r="JIA1335" s="5"/>
      <c r="JIB1335" s="5"/>
      <c r="JIC1335" s="5"/>
      <c r="JID1335" s="5"/>
      <c r="JIE1335" s="5"/>
      <c r="JIF1335" s="5"/>
      <c r="JIG1335" s="5"/>
      <c r="JIH1335" s="5"/>
      <c r="JII1335" s="5"/>
      <c r="JIJ1335" s="5"/>
      <c r="JIK1335" s="5"/>
      <c r="JIL1335" s="5"/>
      <c r="JIM1335" s="5"/>
      <c r="JIN1335" s="5"/>
      <c r="JIO1335" s="5"/>
      <c r="JIP1335" s="5"/>
      <c r="JIQ1335" s="5"/>
      <c r="JIR1335" s="5"/>
      <c r="JIS1335" s="5"/>
      <c r="JIT1335" s="5"/>
      <c r="JIU1335" s="5"/>
      <c r="JIV1335" s="5"/>
      <c r="JIW1335" s="5"/>
      <c r="JIX1335" s="5"/>
      <c r="JIY1335" s="5"/>
      <c r="JIZ1335" s="5"/>
      <c r="JJA1335" s="5"/>
      <c r="JJB1335" s="5"/>
      <c r="JJC1335" s="5"/>
      <c r="JJD1335" s="5"/>
      <c r="JJE1335" s="5"/>
      <c r="JJF1335" s="5"/>
      <c r="JJG1335" s="5"/>
      <c r="JJH1335" s="5"/>
      <c r="JJI1335" s="5"/>
      <c r="JJJ1335" s="5"/>
      <c r="JJK1335" s="5"/>
      <c r="JJL1335" s="5"/>
      <c r="JJM1335" s="5"/>
      <c r="JJN1335" s="5"/>
      <c r="JJO1335" s="5"/>
      <c r="JJP1335" s="5"/>
      <c r="JJQ1335" s="5"/>
      <c r="JJR1335" s="5"/>
      <c r="JJS1335" s="5"/>
      <c r="JJT1335" s="5"/>
      <c r="JJU1335" s="5"/>
      <c r="JJV1335" s="5"/>
      <c r="JJW1335" s="5"/>
      <c r="JJX1335" s="5"/>
      <c r="JJY1335" s="5"/>
      <c r="JJZ1335" s="5"/>
      <c r="JKA1335" s="5"/>
      <c r="JKB1335" s="5"/>
      <c r="JKC1335" s="5"/>
      <c r="JKD1335" s="5"/>
      <c r="JKE1335" s="5"/>
      <c r="JKF1335" s="5"/>
      <c r="JKG1335" s="5"/>
      <c r="JKH1335" s="5"/>
      <c r="JKI1335" s="5"/>
      <c r="JKJ1335" s="5"/>
      <c r="JKK1335" s="5"/>
      <c r="JKL1335" s="5"/>
      <c r="JKM1335" s="5"/>
      <c r="JKN1335" s="5"/>
      <c r="JKO1335" s="5"/>
      <c r="JKP1335" s="5"/>
      <c r="JKQ1335" s="5"/>
      <c r="JKR1335" s="5"/>
      <c r="JKS1335" s="5"/>
      <c r="JKT1335" s="5"/>
      <c r="JKU1335" s="5"/>
      <c r="JKV1335" s="5"/>
      <c r="JKW1335" s="5"/>
      <c r="JKX1335" s="5"/>
      <c r="JKY1335" s="5"/>
      <c r="JKZ1335" s="5"/>
      <c r="JLA1335" s="5"/>
      <c r="JLB1335" s="5"/>
      <c r="JLC1335" s="5"/>
      <c r="JLD1335" s="5"/>
      <c r="JLE1335" s="5"/>
      <c r="JLF1335" s="5"/>
      <c r="JLG1335" s="5"/>
      <c r="JLH1335" s="5"/>
      <c r="JLI1335" s="5"/>
      <c r="JLJ1335" s="5"/>
      <c r="JLK1335" s="5"/>
      <c r="JLL1335" s="5"/>
      <c r="JLM1335" s="5"/>
      <c r="JLN1335" s="5"/>
      <c r="JLO1335" s="5"/>
      <c r="JLP1335" s="5"/>
      <c r="JLQ1335" s="5"/>
      <c r="JLR1335" s="5"/>
      <c r="JLS1335" s="5"/>
      <c r="JLT1335" s="5"/>
      <c r="JLU1335" s="5"/>
      <c r="JLV1335" s="5"/>
      <c r="JLW1335" s="5"/>
      <c r="JLX1335" s="5"/>
      <c r="JLY1335" s="5"/>
      <c r="JLZ1335" s="5"/>
      <c r="JMA1335" s="5"/>
      <c r="JMB1335" s="5"/>
      <c r="JMC1335" s="5"/>
      <c r="JMD1335" s="5"/>
      <c r="JME1335" s="5"/>
      <c r="JMF1335" s="5"/>
      <c r="JMG1335" s="5"/>
      <c r="JMH1335" s="5"/>
      <c r="JMI1335" s="5"/>
      <c r="JMJ1335" s="5"/>
      <c r="JMK1335" s="5"/>
      <c r="JML1335" s="5"/>
      <c r="JMM1335" s="5"/>
      <c r="JMN1335" s="5"/>
      <c r="JMO1335" s="5"/>
      <c r="JMP1335" s="5"/>
      <c r="JMQ1335" s="5"/>
      <c r="JMR1335" s="5"/>
      <c r="JMS1335" s="5"/>
      <c r="JMT1335" s="5"/>
      <c r="JMU1335" s="5"/>
      <c r="JMV1335" s="5"/>
      <c r="JMW1335" s="5"/>
      <c r="JMX1335" s="5"/>
      <c r="JMY1335" s="5"/>
      <c r="JMZ1335" s="5"/>
      <c r="JNA1335" s="5"/>
      <c r="JNB1335" s="5"/>
      <c r="JNC1335" s="5"/>
      <c r="JND1335" s="5"/>
      <c r="JNE1335" s="5"/>
      <c r="JNF1335" s="5"/>
      <c r="JNG1335" s="5"/>
      <c r="JNH1335" s="5"/>
      <c r="JNI1335" s="5"/>
      <c r="JNJ1335" s="5"/>
      <c r="JNK1335" s="5"/>
      <c r="JNL1335" s="5"/>
      <c r="JNM1335" s="5"/>
      <c r="JNN1335" s="5"/>
      <c r="JNO1335" s="5"/>
      <c r="JNP1335" s="5"/>
      <c r="JNQ1335" s="5"/>
      <c r="JNR1335" s="5"/>
      <c r="JNS1335" s="5"/>
      <c r="JNT1335" s="5"/>
      <c r="JNU1335" s="5"/>
      <c r="JNV1335" s="5"/>
      <c r="JNW1335" s="5"/>
      <c r="JNX1335" s="5"/>
      <c r="JNY1335" s="5"/>
      <c r="JNZ1335" s="5"/>
      <c r="JOA1335" s="5"/>
      <c r="JOB1335" s="5"/>
      <c r="JOC1335" s="5"/>
      <c r="JOD1335" s="5"/>
      <c r="JOE1335" s="5"/>
      <c r="JOF1335" s="5"/>
      <c r="JOG1335" s="5"/>
      <c r="JOH1335" s="5"/>
      <c r="JOI1335" s="5"/>
      <c r="JOJ1335" s="5"/>
      <c r="JOK1335" s="5"/>
      <c r="JOL1335" s="5"/>
      <c r="JOM1335" s="5"/>
      <c r="JON1335" s="5"/>
      <c r="JOO1335" s="5"/>
      <c r="JOP1335" s="5"/>
      <c r="JOQ1335" s="5"/>
      <c r="JOR1335" s="5"/>
      <c r="JOS1335" s="5"/>
      <c r="JOT1335" s="5"/>
      <c r="JOU1335" s="5"/>
      <c r="JOV1335" s="5"/>
      <c r="JOW1335" s="5"/>
      <c r="JOX1335" s="5"/>
      <c r="JOY1335" s="5"/>
      <c r="JOZ1335" s="5"/>
      <c r="JPA1335" s="5"/>
      <c r="JPB1335" s="5"/>
      <c r="JPC1335" s="5"/>
      <c r="JPD1335" s="5"/>
      <c r="JPE1335" s="5"/>
      <c r="JPF1335" s="5"/>
      <c r="JPG1335" s="5"/>
      <c r="JPH1335" s="5"/>
      <c r="JPI1335" s="5"/>
      <c r="JPJ1335" s="5"/>
      <c r="JPK1335" s="5"/>
      <c r="JPL1335" s="5"/>
      <c r="JPM1335" s="5"/>
      <c r="JPN1335" s="5"/>
      <c r="JPO1335" s="5"/>
      <c r="JPP1335" s="5"/>
      <c r="JPQ1335" s="5"/>
      <c r="JPR1335" s="5"/>
      <c r="JPS1335" s="5"/>
      <c r="JPT1335" s="5"/>
      <c r="JPU1335" s="5"/>
      <c r="JPV1335" s="5"/>
      <c r="JPW1335" s="5"/>
      <c r="JPX1335" s="5"/>
      <c r="JPY1335" s="5"/>
      <c r="JPZ1335" s="5"/>
      <c r="JQA1335" s="5"/>
      <c r="JQB1335" s="5"/>
      <c r="JQC1335" s="5"/>
      <c r="JQD1335" s="5"/>
      <c r="JQE1335" s="5"/>
      <c r="JQF1335" s="5"/>
      <c r="JQG1335" s="5"/>
      <c r="JQH1335" s="5"/>
      <c r="JQI1335" s="5"/>
      <c r="JQJ1335" s="5"/>
      <c r="JQK1335" s="5"/>
      <c r="JQL1335" s="5"/>
      <c r="JQM1335" s="5"/>
      <c r="JQN1335" s="5"/>
      <c r="JQO1335" s="5"/>
      <c r="JQP1335" s="5"/>
      <c r="JQQ1335" s="5"/>
      <c r="JQR1335" s="5"/>
      <c r="JQS1335" s="5"/>
      <c r="JQT1335" s="5"/>
      <c r="JQU1335" s="5"/>
      <c r="JQV1335" s="5"/>
      <c r="JQW1335" s="5"/>
      <c r="JQX1335" s="5"/>
      <c r="JQY1335" s="5"/>
      <c r="JQZ1335" s="5"/>
      <c r="JRA1335" s="5"/>
      <c r="JRB1335" s="5"/>
      <c r="JRC1335" s="5"/>
      <c r="JRD1335" s="5"/>
      <c r="JRE1335" s="5"/>
      <c r="JRF1335" s="5"/>
      <c r="JRG1335" s="5"/>
      <c r="JRH1335" s="5"/>
      <c r="JRI1335" s="5"/>
      <c r="JRJ1335" s="5"/>
      <c r="JRK1335" s="5"/>
      <c r="JRL1335" s="5"/>
      <c r="JRM1335" s="5"/>
      <c r="JRN1335" s="5"/>
      <c r="JRO1335" s="5"/>
      <c r="JRP1335" s="5"/>
      <c r="JRQ1335" s="5"/>
      <c r="JRR1335" s="5"/>
      <c r="JRS1335" s="5"/>
      <c r="JRT1335" s="5"/>
      <c r="JRU1335" s="5"/>
      <c r="JRV1335" s="5"/>
      <c r="JRW1335" s="5"/>
      <c r="JRX1335" s="5"/>
      <c r="JRY1335" s="5"/>
      <c r="JRZ1335" s="5"/>
      <c r="JSA1335" s="5"/>
      <c r="JSB1335" s="5"/>
      <c r="JSC1335" s="5"/>
      <c r="JSD1335" s="5"/>
      <c r="JSE1335" s="5"/>
      <c r="JSF1335" s="5"/>
      <c r="JSG1335" s="5"/>
      <c r="JSH1335" s="5"/>
      <c r="JSI1335" s="5"/>
      <c r="JSJ1335" s="5"/>
      <c r="JSK1335" s="5"/>
      <c r="JSL1335" s="5"/>
      <c r="JSM1335" s="5"/>
      <c r="JSN1335" s="5"/>
      <c r="JSO1335" s="5"/>
      <c r="JSP1335" s="5"/>
      <c r="JSQ1335" s="5"/>
      <c r="JSR1335" s="5"/>
      <c r="JSS1335" s="5"/>
      <c r="JST1335" s="5"/>
      <c r="JSU1335" s="5"/>
      <c r="JSV1335" s="5"/>
      <c r="JSW1335" s="5"/>
      <c r="JSX1335" s="5"/>
      <c r="JSY1335" s="5"/>
      <c r="JSZ1335" s="5"/>
      <c r="JTA1335" s="5"/>
      <c r="JTB1335" s="5"/>
      <c r="JTC1335" s="5"/>
      <c r="JTD1335" s="5"/>
      <c r="JTE1335" s="5"/>
      <c r="JTF1335" s="5"/>
      <c r="JTG1335" s="5"/>
      <c r="JTH1335" s="5"/>
      <c r="JTI1335" s="5"/>
      <c r="JTJ1335" s="5"/>
      <c r="JTK1335" s="5"/>
      <c r="JTL1335" s="5"/>
      <c r="JTM1335" s="5"/>
      <c r="JTN1335" s="5"/>
      <c r="JTO1335" s="5"/>
      <c r="JTP1335" s="5"/>
      <c r="JTQ1335" s="5"/>
      <c r="JTR1335" s="5"/>
      <c r="JTS1335" s="5"/>
      <c r="JTT1335" s="5"/>
      <c r="JTU1335" s="5"/>
      <c r="JTV1335" s="5"/>
      <c r="JTW1335" s="5"/>
      <c r="JTX1335" s="5"/>
      <c r="JTY1335" s="5"/>
      <c r="JTZ1335" s="5"/>
      <c r="JUA1335" s="5"/>
      <c r="JUB1335" s="5"/>
      <c r="JUC1335" s="5"/>
      <c r="JUD1335" s="5"/>
      <c r="JUE1335" s="5"/>
      <c r="JUF1335" s="5"/>
      <c r="JUG1335" s="5"/>
      <c r="JUH1335" s="5"/>
      <c r="JUI1335" s="5"/>
      <c r="JUJ1335" s="5"/>
      <c r="JUK1335" s="5"/>
      <c r="JUL1335" s="5"/>
      <c r="JUM1335" s="5"/>
      <c r="JUN1335" s="5"/>
      <c r="JUO1335" s="5"/>
      <c r="JUP1335" s="5"/>
      <c r="JUQ1335" s="5"/>
      <c r="JUR1335" s="5"/>
      <c r="JUS1335" s="5"/>
      <c r="JUT1335" s="5"/>
      <c r="JUU1335" s="5"/>
      <c r="JUV1335" s="5"/>
      <c r="JUW1335" s="5"/>
      <c r="JUX1335" s="5"/>
      <c r="JUY1335" s="5"/>
      <c r="JUZ1335" s="5"/>
      <c r="JVA1335" s="5"/>
      <c r="JVB1335" s="5"/>
      <c r="JVC1335" s="5"/>
      <c r="JVD1335" s="5"/>
      <c r="JVE1335" s="5"/>
      <c r="JVF1335" s="5"/>
      <c r="JVG1335" s="5"/>
      <c r="JVH1335" s="5"/>
      <c r="JVI1335" s="5"/>
      <c r="JVJ1335" s="5"/>
      <c r="JVK1335" s="5"/>
      <c r="JVL1335" s="5"/>
      <c r="JVM1335" s="5"/>
      <c r="JVN1335" s="5"/>
      <c r="JVO1335" s="5"/>
      <c r="JVP1335" s="5"/>
      <c r="JVQ1335" s="5"/>
      <c r="JVR1335" s="5"/>
      <c r="JVS1335" s="5"/>
      <c r="JVT1335" s="5"/>
      <c r="JVU1335" s="5"/>
      <c r="JVV1335" s="5"/>
      <c r="JVW1335" s="5"/>
      <c r="JVX1335" s="5"/>
      <c r="JVY1335" s="5"/>
      <c r="JVZ1335" s="5"/>
      <c r="JWA1335" s="5"/>
      <c r="JWB1335" s="5"/>
      <c r="JWC1335" s="5"/>
      <c r="JWD1335" s="5"/>
      <c r="JWE1335" s="5"/>
      <c r="JWF1335" s="5"/>
      <c r="JWG1335" s="5"/>
      <c r="JWH1335" s="5"/>
      <c r="JWI1335" s="5"/>
      <c r="JWJ1335" s="5"/>
      <c r="JWK1335" s="5"/>
      <c r="JWL1335" s="5"/>
      <c r="JWM1335" s="5"/>
      <c r="JWN1335" s="5"/>
      <c r="JWO1335" s="5"/>
      <c r="JWP1335" s="5"/>
      <c r="JWQ1335" s="5"/>
      <c r="JWR1335" s="5"/>
      <c r="JWS1335" s="5"/>
      <c r="JWT1335" s="5"/>
      <c r="JWU1335" s="5"/>
      <c r="JWV1335" s="5"/>
      <c r="JWW1335" s="5"/>
      <c r="JWX1335" s="5"/>
      <c r="JWY1335" s="5"/>
      <c r="JWZ1335" s="5"/>
      <c r="JXA1335" s="5"/>
      <c r="JXB1335" s="5"/>
      <c r="JXC1335" s="5"/>
      <c r="JXD1335" s="5"/>
      <c r="JXE1335" s="5"/>
      <c r="JXF1335" s="5"/>
      <c r="JXG1335" s="5"/>
      <c r="JXH1335" s="5"/>
      <c r="JXI1335" s="5"/>
      <c r="JXJ1335" s="5"/>
      <c r="JXK1335" s="5"/>
      <c r="JXL1335" s="5"/>
      <c r="JXM1335" s="5"/>
      <c r="JXN1335" s="5"/>
      <c r="JXO1335" s="5"/>
      <c r="JXP1335" s="5"/>
      <c r="JXQ1335" s="5"/>
      <c r="JXR1335" s="5"/>
      <c r="JXS1335" s="5"/>
      <c r="JXT1335" s="5"/>
      <c r="JXU1335" s="5"/>
      <c r="JXV1335" s="5"/>
      <c r="JXW1335" s="5"/>
      <c r="JXX1335" s="5"/>
      <c r="JXY1335" s="5"/>
      <c r="JXZ1335" s="5"/>
      <c r="JYA1335" s="5"/>
      <c r="JYB1335" s="5"/>
      <c r="JYC1335" s="5"/>
      <c r="JYD1335" s="5"/>
      <c r="JYE1335" s="5"/>
      <c r="JYF1335" s="5"/>
      <c r="JYG1335" s="5"/>
      <c r="JYH1335" s="5"/>
      <c r="JYI1335" s="5"/>
      <c r="JYJ1335" s="5"/>
      <c r="JYK1335" s="5"/>
      <c r="JYL1335" s="5"/>
      <c r="JYM1335" s="5"/>
      <c r="JYN1335" s="5"/>
      <c r="JYO1335" s="5"/>
      <c r="JYP1335" s="5"/>
      <c r="JYQ1335" s="5"/>
      <c r="JYR1335" s="5"/>
      <c r="JYS1335" s="5"/>
      <c r="JYT1335" s="5"/>
      <c r="JYU1335" s="5"/>
      <c r="JYV1335" s="5"/>
      <c r="JYW1335" s="5"/>
      <c r="JYX1335" s="5"/>
      <c r="JYY1335" s="5"/>
      <c r="JYZ1335" s="5"/>
      <c r="JZA1335" s="5"/>
      <c r="JZB1335" s="5"/>
      <c r="JZC1335" s="5"/>
      <c r="JZD1335" s="5"/>
      <c r="JZE1335" s="5"/>
      <c r="JZF1335" s="5"/>
      <c r="JZG1335" s="5"/>
      <c r="JZH1335" s="5"/>
      <c r="JZI1335" s="5"/>
      <c r="JZJ1335" s="5"/>
      <c r="JZK1335" s="5"/>
      <c r="JZL1335" s="5"/>
      <c r="JZM1335" s="5"/>
      <c r="JZN1335" s="5"/>
      <c r="JZO1335" s="5"/>
      <c r="JZP1335" s="5"/>
      <c r="JZQ1335" s="5"/>
      <c r="JZR1335" s="5"/>
      <c r="JZS1335" s="5"/>
      <c r="JZT1335" s="5"/>
      <c r="JZU1335" s="5"/>
      <c r="JZV1335" s="5"/>
      <c r="JZW1335" s="5"/>
      <c r="JZX1335" s="5"/>
      <c r="JZY1335" s="5"/>
      <c r="JZZ1335" s="5"/>
      <c r="KAA1335" s="5"/>
      <c r="KAB1335" s="5"/>
      <c r="KAC1335" s="5"/>
      <c r="KAD1335" s="5"/>
      <c r="KAE1335" s="5"/>
      <c r="KAF1335" s="5"/>
      <c r="KAG1335" s="5"/>
      <c r="KAH1335" s="5"/>
      <c r="KAI1335" s="5"/>
      <c r="KAJ1335" s="5"/>
      <c r="KAK1335" s="5"/>
      <c r="KAL1335" s="5"/>
      <c r="KAM1335" s="5"/>
      <c r="KAN1335" s="5"/>
      <c r="KAO1335" s="5"/>
      <c r="KAP1335" s="5"/>
      <c r="KAQ1335" s="5"/>
      <c r="KAR1335" s="5"/>
      <c r="KAS1335" s="5"/>
      <c r="KAT1335" s="5"/>
      <c r="KAU1335" s="5"/>
      <c r="KAV1335" s="5"/>
      <c r="KAW1335" s="5"/>
      <c r="KAX1335" s="5"/>
      <c r="KAY1335" s="5"/>
      <c r="KAZ1335" s="5"/>
      <c r="KBA1335" s="5"/>
      <c r="KBB1335" s="5"/>
      <c r="KBC1335" s="5"/>
      <c r="KBD1335" s="5"/>
      <c r="KBE1335" s="5"/>
      <c r="KBF1335" s="5"/>
      <c r="KBG1335" s="5"/>
      <c r="KBH1335" s="5"/>
      <c r="KBI1335" s="5"/>
      <c r="KBJ1335" s="5"/>
      <c r="KBK1335" s="5"/>
      <c r="KBL1335" s="5"/>
      <c r="KBM1335" s="5"/>
      <c r="KBN1335" s="5"/>
      <c r="KBO1335" s="5"/>
      <c r="KBP1335" s="5"/>
      <c r="KBQ1335" s="5"/>
      <c r="KBR1335" s="5"/>
      <c r="KBS1335" s="5"/>
      <c r="KBT1335" s="5"/>
      <c r="KBU1335" s="5"/>
      <c r="KBV1335" s="5"/>
      <c r="KBW1335" s="5"/>
      <c r="KBX1335" s="5"/>
      <c r="KBY1335" s="5"/>
      <c r="KBZ1335" s="5"/>
      <c r="KCA1335" s="5"/>
      <c r="KCB1335" s="5"/>
      <c r="KCC1335" s="5"/>
      <c r="KCD1335" s="5"/>
      <c r="KCE1335" s="5"/>
      <c r="KCF1335" s="5"/>
      <c r="KCG1335" s="5"/>
      <c r="KCH1335" s="5"/>
      <c r="KCI1335" s="5"/>
      <c r="KCJ1335" s="5"/>
      <c r="KCK1335" s="5"/>
      <c r="KCL1335" s="5"/>
      <c r="KCM1335" s="5"/>
      <c r="KCN1335" s="5"/>
      <c r="KCO1335" s="5"/>
      <c r="KCP1335" s="5"/>
      <c r="KCQ1335" s="5"/>
      <c r="KCR1335" s="5"/>
      <c r="KCS1335" s="5"/>
      <c r="KCT1335" s="5"/>
      <c r="KCU1335" s="5"/>
      <c r="KCV1335" s="5"/>
      <c r="KCW1335" s="5"/>
      <c r="KCX1335" s="5"/>
      <c r="KCY1335" s="5"/>
      <c r="KCZ1335" s="5"/>
      <c r="KDA1335" s="5"/>
      <c r="KDB1335" s="5"/>
      <c r="KDC1335" s="5"/>
      <c r="KDD1335" s="5"/>
      <c r="KDE1335" s="5"/>
      <c r="KDF1335" s="5"/>
      <c r="KDG1335" s="5"/>
      <c r="KDH1335" s="5"/>
      <c r="KDI1335" s="5"/>
      <c r="KDJ1335" s="5"/>
      <c r="KDK1335" s="5"/>
      <c r="KDL1335" s="5"/>
      <c r="KDM1335" s="5"/>
      <c r="KDN1335" s="5"/>
      <c r="KDO1335" s="5"/>
      <c r="KDP1335" s="5"/>
      <c r="KDQ1335" s="5"/>
      <c r="KDR1335" s="5"/>
      <c r="KDS1335" s="5"/>
      <c r="KDT1335" s="5"/>
      <c r="KDU1335" s="5"/>
      <c r="KDV1335" s="5"/>
      <c r="KDW1335" s="5"/>
      <c r="KDX1335" s="5"/>
      <c r="KDY1335" s="5"/>
      <c r="KDZ1335" s="5"/>
      <c r="KEA1335" s="5"/>
      <c r="KEB1335" s="5"/>
      <c r="KEC1335" s="5"/>
      <c r="KED1335" s="5"/>
      <c r="KEE1335" s="5"/>
      <c r="KEF1335" s="5"/>
      <c r="KEG1335" s="5"/>
      <c r="KEH1335" s="5"/>
      <c r="KEI1335" s="5"/>
      <c r="KEJ1335" s="5"/>
      <c r="KEK1335" s="5"/>
      <c r="KEL1335" s="5"/>
      <c r="KEM1335" s="5"/>
      <c r="KEN1335" s="5"/>
      <c r="KEO1335" s="5"/>
      <c r="KEP1335" s="5"/>
      <c r="KEQ1335" s="5"/>
      <c r="KER1335" s="5"/>
      <c r="KES1335" s="5"/>
      <c r="KET1335" s="5"/>
      <c r="KEU1335" s="5"/>
      <c r="KEV1335" s="5"/>
      <c r="KEW1335" s="5"/>
      <c r="KEX1335" s="5"/>
      <c r="KEY1335" s="5"/>
      <c r="KEZ1335" s="5"/>
      <c r="KFA1335" s="5"/>
      <c r="KFB1335" s="5"/>
      <c r="KFC1335" s="5"/>
      <c r="KFD1335" s="5"/>
      <c r="KFE1335" s="5"/>
      <c r="KFF1335" s="5"/>
      <c r="KFG1335" s="5"/>
      <c r="KFH1335" s="5"/>
      <c r="KFI1335" s="5"/>
      <c r="KFJ1335" s="5"/>
      <c r="KFK1335" s="5"/>
      <c r="KFL1335" s="5"/>
      <c r="KFM1335" s="5"/>
      <c r="KFN1335" s="5"/>
      <c r="KFO1335" s="5"/>
      <c r="KFP1335" s="5"/>
      <c r="KFQ1335" s="5"/>
      <c r="KFR1335" s="5"/>
      <c r="KFS1335" s="5"/>
      <c r="KFT1335" s="5"/>
      <c r="KFU1335" s="5"/>
      <c r="KFV1335" s="5"/>
      <c r="KFW1335" s="5"/>
      <c r="KFX1335" s="5"/>
      <c r="KFY1335" s="5"/>
      <c r="KFZ1335" s="5"/>
      <c r="KGA1335" s="5"/>
      <c r="KGB1335" s="5"/>
      <c r="KGC1335" s="5"/>
      <c r="KGD1335" s="5"/>
      <c r="KGE1335" s="5"/>
      <c r="KGF1335" s="5"/>
      <c r="KGG1335" s="5"/>
      <c r="KGH1335" s="5"/>
      <c r="KGI1335" s="5"/>
      <c r="KGJ1335" s="5"/>
      <c r="KGK1335" s="5"/>
      <c r="KGL1335" s="5"/>
      <c r="KGM1335" s="5"/>
      <c r="KGN1335" s="5"/>
      <c r="KGO1335" s="5"/>
      <c r="KGP1335" s="5"/>
      <c r="KGQ1335" s="5"/>
      <c r="KGR1335" s="5"/>
      <c r="KGS1335" s="5"/>
      <c r="KGT1335" s="5"/>
      <c r="KGU1335" s="5"/>
      <c r="KGV1335" s="5"/>
      <c r="KGW1335" s="5"/>
      <c r="KGX1335" s="5"/>
      <c r="KGY1335" s="5"/>
      <c r="KGZ1335" s="5"/>
      <c r="KHA1335" s="5"/>
      <c r="KHB1335" s="5"/>
      <c r="KHC1335" s="5"/>
      <c r="KHD1335" s="5"/>
      <c r="KHE1335" s="5"/>
      <c r="KHF1335" s="5"/>
      <c r="KHG1335" s="5"/>
      <c r="KHH1335" s="5"/>
      <c r="KHI1335" s="5"/>
      <c r="KHJ1335" s="5"/>
      <c r="KHK1335" s="5"/>
      <c r="KHL1335" s="5"/>
      <c r="KHM1335" s="5"/>
      <c r="KHN1335" s="5"/>
      <c r="KHO1335" s="5"/>
      <c r="KHP1335" s="5"/>
      <c r="KHQ1335" s="5"/>
      <c r="KHR1335" s="5"/>
      <c r="KHS1335" s="5"/>
      <c r="KHT1335" s="5"/>
      <c r="KHU1335" s="5"/>
      <c r="KHV1335" s="5"/>
      <c r="KHW1335" s="5"/>
      <c r="KHX1335" s="5"/>
      <c r="KHY1335" s="5"/>
      <c r="KHZ1335" s="5"/>
      <c r="KIA1335" s="5"/>
      <c r="KIB1335" s="5"/>
      <c r="KIC1335" s="5"/>
      <c r="KID1335" s="5"/>
      <c r="KIE1335" s="5"/>
      <c r="KIF1335" s="5"/>
      <c r="KIG1335" s="5"/>
      <c r="KIH1335" s="5"/>
      <c r="KII1335" s="5"/>
      <c r="KIJ1335" s="5"/>
      <c r="KIK1335" s="5"/>
      <c r="KIL1335" s="5"/>
      <c r="KIM1335" s="5"/>
      <c r="KIN1335" s="5"/>
      <c r="KIO1335" s="5"/>
      <c r="KIP1335" s="5"/>
      <c r="KIQ1335" s="5"/>
      <c r="KIR1335" s="5"/>
      <c r="KIS1335" s="5"/>
      <c r="KIT1335" s="5"/>
      <c r="KIU1335" s="5"/>
      <c r="KIV1335" s="5"/>
      <c r="KIW1335" s="5"/>
      <c r="KIX1335" s="5"/>
      <c r="KIY1335" s="5"/>
      <c r="KIZ1335" s="5"/>
      <c r="KJA1335" s="5"/>
      <c r="KJB1335" s="5"/>
      <c r="KJC1335" s="5"/>
      <c r="KJD1335" s="5"/>
      <c r="KJE1335" s="5"/>
      <c r="KJF1335" s="5"/>
      <c r="KJG1335" s="5"/>
      <c r="KJH1335" s="5"/>
      <c r="KJI1335" s="5"/>
      <c r="KJJ1335" s="5"/>
      <c r="KJK1335" s="5"/>
      <c r="KJL1335" s="5"/>
      <c r="KJM1335" s="5"/>
      <c r="KJN1335" s="5"/>
      <c r="KJO1335" s="5"/>
      <c r="KJP1335" s="5"/>
      <c r="KJQ1335" s="5"/>
      <c r="KJR1335" s="5"/>
      <c r="KJS1335" s="5"/>
      <c r="KJT1335" s="5"/>
      <c r="KJU1335" s="5"/>
      <c r="KJV1335" s="5"/>
      <c r="KJW1335" s="5"/>
      <c r="KJX1335" s="5"/>
      <c r="KJY1335" s="5"/>
      <c r="KJZ1335" s="5"/>
      <c r="KKA1335" s="5"/>
      <c r="KKB1335" s="5"/>
      <c r="KKC1335" s="5"/>
      <c r="KKD1335" s="5"/>
      <c r="KKE1335" s="5"/>
      <c r="KKF1335" s="5"/>
      <c r="KKG1335" s="5"/>
      <c r="KKH1335" s="5"/>
      <c r="KKI1335" s="5"/>
      <c r="KKJ1335" s="5"/>
      <c r="KKK1335" s="5"/>
      <c r="KKL1335" s="5"/>
      <c r="KKM1335" s="5"/>
      <c r="KKN1335" s="5"/>
      <c r="KKO1335" s="5"/>
      <c r="KKP1335" s="5"/>
      <c r="KKQ1335" s="5"/>
      <c r="KKR1335" s="5"/>
      <c r="KKS1335" s="5"/>
      <c r="KKT1335" s="5"/>
      <c r="KKU1335" s="5"/>
      <c r="KKV1335" s="5"/>
      <c r="KKW1335" s="5"/>
      <c r="KKX1335" s="5"/>
      <c r="KKY1335" s="5"/>
      <c r="KKZ1335" s="5"/>
      <c r="KLA1335" s="5"/>
      <c r="KLB1335" s="5"/>
      <c r="KLC1335" s="5"/>
      <c r="KLD1335" s="5"/>
      <c r="KLE1335" s="5"/>
      <c r="KLF1335" s="5"/>
      <c r="KLG1335" s="5"/>
      <c r="KLH1335" s="5"/>
      <c r="KLI1335" s="5"/>
      <c r="KLJ1335" s="5"/>
      <c r="KLK1335" s="5"/>
      <c r="KLL1335" s="5"/>
      <c r="KLM1335" s="5"/>
      <c r="KLN1335" s="5"/>
      <c r="KLO1335" s="5"/>
      <c r="KLP1335" s="5"/>
      <c r="KLQ1335" s="5"/>
      <c r="KLR1335" s="5"/>
      <c r="KLS1335" s="5"/>
      <c r="KLT1335" s="5"/>
      <c r="KLU1335" s="5"/>
      <c r="KLV1335" s="5"/>
      <c r="KLW1335" s="5"/>
      <c r="KLX1335" s="5"/>
      <c r="KLY1335" s="5"/>
      <c r="KLZ1335" s="5"/>
      <c r="KMA1335" s="5"/>
      <c r="KMB1335" s="5"/>
      <c r="KMC1335" s="5"/>
      <c r="KMD1335" s="5"/>
      <c r="KME1335" s="5"/>
      <c r="KMF1335" s="5"/>
      <c r="KMG1335" s="5"/>
      <c r="KMH1335" s="5"/>
      <c r="KMI1335" s="5"/>
      <c r="KMJ1335" s="5"/>
      <c r="KMK1335" s="5"/>
      <c r="KML1335" s="5"/>
      <c r="KMM1335" s="5"/>
      <c r="KMN1335" s="5"/>
      <c r="KMO1335" s="5"/>
      <c r="KMP1335" s="5"/>
      <c r="KMQ1335" s="5"/>
      <c r="KMR1335" s="5"/>
      <c r="KMS1335" s="5"/>
      <c r="KMT1335" s="5"/>
      <c r="KMU1335" s="5"/>
      <c r="KMV1335" s="5"/>
      <c r="KMW1335" s="5"/>
      <c r="KMX1335" s="5"/>
      <c r="KMY1335" s="5"/>
      <c r="KMZ1335" s="5"/>
      <c r="KNA1335" s="5"/>
      <c r="KNB1335" s="5"/>
      <c r="KNC1335" s="5"/>
      <c r="KND1335" s="5"/>
      <c r="KNE1335" s="5"/>
      <c r="KNF1335" s="5"/>
      <c r="KNG1335" s="5"/>
      <c r="KNH1335" s="5"/>
      <c r="KNI1335" s="5"/>
      <c r="KNJ1335" s="5"/>
      <c r="KNK1335" s="5"/>
      <c r="KNL1335" s="5"/>
      <c r="KNM1335" s="5"/>
      <c r="KNN1335" s="5"/>
      <c r="KNO1335" s="5"/>
      <c r="KNP1335" s="5"/>
      <c r="KNQ1335" s="5"/>
      <c r="KNR1335" s="5"/>
      <c r="KNS1335" s="5"/>
      <c r="KNT1335" s="5"/>
      <c r="KNU1335" s="5"/>
      <c r="KNV1335" s="5"/>
      <c r="KNW1335" s="5"/>
      <c r="KNX1335" s="5"/>
      <c r="KNY1335" s="5"/>
      <c r="KNZ1335" s="5"/>
      <c r="KOA1335" s="5"/>
      <c r="KOB1335" s="5"/>
      <c r="KOC1335" s="5"/>
      <c r="KOD1335" s="5"/>
      <c r="KOE1335" s="5"/>
      <c r="KOF1335" s="5"/>
      <c r="KOG1335" s="5"/>
      <c r="KOH1335" s="5"/>
      <c r="KOI1335" s="5"/>
      <c r="KOJ1335" s="5"/>
      <c r="KOK1335" s="5"/>
      <c r="KOL1335" s="5"/>
      <c r="KOM1335" s="5"/>
      <c r="KON1335" s="5"/>
      <c r="KOO1335" s="5"/>
      <c r="KOP1335" s="5"/>
      <c r="KOQ1335" s="5"/>
      <c r="KOR1335" s="5"/>
      <c r="KOS1335" s="5"/>
      <c r="KOT1335" s="5"/>
      <c r="KOU1335" s="5"/>
      <c r="KOV1335" s="5"/>
      <c r="KOW1335" s="5"/>
      <c r="KOX1335" s="5"/>
      <c r="KOY1335" s="5"/>
      <c r="KOZ1335" s="5"/>
      <c r="KPA1335" s="5"/>
      <c r="KPB1335" s="5"/>
      <c r="KPC1335" s="5"/>
      <c r="KPD1335" s="5"/>
      <c r="KPE1335" s="5"/>
      <c r="KPF1335" s="5"/>
      <c r="KPG1335" s="5"/>
      <c r="KPH1335" s="5"/>
      <c r="KPI1335" s="5"/>
      <c r="KPJ1335" s="5"/>
      <c r="KPK1335" s="5"/>
      <c r="KPL1335" s="5"/>
      <c r="KPM1335" s="5"/>
      <c r="KPN1335" s="5"/>
      <c r="KPO1335" s="5"/>
      <c r="KPP1335" s="5"/>
      <c r="KPQ1335" s="5"/>
      <c r="KPR1335" s="5"/>
      <c r="KPS1335" s="5"/>
      <c r="KPT1335" s="5"/>
      <c r="KPU1335" s="5"/>
      <c r="KPV1335" s="5"/>
      <c r="KPW1335" s="5"/>
      <c r="KPX1335" s="5"/>
      <c r="KPY1335" s="5"/>
      <c r="KPZ1335" s="5"/>
      <c r="KQA1335" s="5"/>
      <c r="KQB1335" s="5"/>
      <c r="KQC1335" s="5"/>
      <c r="KQD1335" s="5"/>
      <c r="KQE1335" s="5"/>
      <c r="KQF1335" s="5"/>
      <c r="KQG1335" s="5"/>
      <c r="KQH1335" s="5"/>
      <c r="KQI1335" s="5"/>
      <c r="KQJ1335" s="5"/>
      <c r="KQK1335" s="5"/>
      <c r="KQL1335" s="5"/>
      <c r="KQM1335" s="5"/>
      <c r="KQN1335" s="5"/>
      <c r="KQO1335" s="5"/>
      <c r="KQP1335" s="5"/>
      <c r="KQQ1335" s="5"/>
      <c r="KQR1335" s="5"/>
      <c r="KQS1335" s="5"/>
      <c r="KQT1335" s="5"/>
      <c r="KQU1335" s="5"/>
      <c r="KQV1335" s="5"/>
      <c r="KQW1335" s="5"/>
      <c r="KQX1335" s="5"/>
      <c r="KQY1335" s="5"/>
      <c r="KQZ1335" s="5"/>
      <c r="KRA1335" s="5"/>
      <c r="KRB1335" s="5"/>
      <c r="KRC1335" s="5"/>
      <c r="KRD1335" s="5"/>
      <c r="KRE1335" s="5"/>
      <c r="KRF1335" s="5"/>
      <c r="KRG1335" s="5"/>
      <c r="KRH1335" s="5"/>
      <c r="KRI1335" s="5"/>
      <c r="KRJ1335" s="5"/>
      <c r="KRK1335" s="5"/>
      <c r="KRL1335" s="5"/>
      <c r="KRM1335" s="5"/>
      <c r="KRN1335" s="5"/>
      <c r="KRO1335" s="5"/>
      <c r="KRP1335" s="5"/>
      <c r="KRQ1335" s="5"/>
      <c r="KRR1335" s="5"/>
      <c r="KRS1335" s="5"/>
      <c r="KRT1335" s="5"/>
      <c r="KRU1335" s="5"/>
      <c r="KRV1335" s="5"/>
      <c r="KRW1335" s="5"/>
      <c r="KRX1335" s="5"/>
      <c r="KRY1335" s="5"/>
      <c r="KRZ1335" s="5"/>
      <c r="KSA1335" s="5"/>
      <c r="KSB1335" s="5"/>
      <c r="KSC1335" s="5"/>
      <c r="KSD1335" s="5"/>
      <c r="KSE1335" s="5"/>
      <c r="KSF1335" s="5"/>
      <c r="KSG1335" s="5"/>
      <c r="KSH1335" s="5"/>
      <c r="KSI1335" s="5"/>
      <c r="KSJ1335" s="5"/>
      <c r="KSK1335" s="5"/>
      <c r="KSL1335" s="5"/>
      <c r="KSM1335" s="5"/>
      <c r="KSN1335" s="5"/>
      <c r="KSO1335" s="5"/>
      <c r="KSP1335" s="5"/>
      <c r="KSQ1335" s="5"/>
      <c r="KSR1335" s="5"/>
      <c r="KSS1335" s="5"/>
      <c r="KST1335" s="5"/>
      <c r="KSU1335" s="5"/>
      <c r="KSV1335" s="5"/>
      <c r="KSW1335" s="5"/>
      <c r="KSX1335" s="5"/>
      <c r="KSY1335" s="5"/>
      <c r="KSZ1335" s="5"/>
      <c r="KTA1335" s="5"/>
      <c r="KTB1335" s="5"/>
      <c r="KTC1335" s="5"/>
      <c r="KTD1335" s="5"/>
      <c r="KTE1335" s="5"/>
      <c r="KTF1335" s="5"/>
      <c r="KTG1335" s="5"/>
      <c r="KTH1335" s="5"/>
      <c r="KTI1335" s="5"/>
      <c r="KTJ1335" s="5"/>
      <c r="KTK1335" s="5"/>
      <c r="KTL1335" s="5"/>
      <c r="KTM1335" s="5"/>
      <c r="KTN1335" s="5"/>
      <c r="KTO1335" s="5"/>
      <c r="KTP1335" s="5"/>
      <c r="KTQ1335" s="5"/>
      <c r="KTR1335" s="5"/>
      <c r="KTS1335" s="5"/>
      <c r="KTT1335" s="5"/>
      <c r="KTU1335" s="5"/>
      <c r="KTV1335" s="5"/>
      <c r="KTW1335" s="5"/>
      <c r="KTX1335" s="5"/>
      <c r="KTY1335" s="5"/>
      <c r="KTZ1335" s="5"/>
      <c r="KUA1335" s="5"/>
      <c r="KUB1335" s="5"/>
      <c r="KUC1335" s="5"/>
      <c r="KUD1335" s="5"/>
      <c r="KUE1335" s="5"/>
      <c r="KUF1335" s="5"/>
      <c r="KUG1335" s="5"/>
      <c r="KUH1335" s="5"/>
      <c r="KUI1335" s="5"/>
      <c r="KUJ1335" s="5"/>
      <c r="KUK1335" s="5"/>
      <c r="KUL1335" s="5"/>
      <c r="KUM1335" s="5"/>
      <c r="KUN1335" s="5"/>
      <c r="KUO1335" s="5"/>
      <c r="KUP1335" s="5"/>
      <c r="KUQ1335" s="5"/>
      <c r="KUR1335" s="5"/>
      <c r="KUS1335" s="5"/>
      <c r="KUT1335" s="5"/>
      <c r="KUU1335" s="5"/>
      <c r="KUV1335" s="5"/>
      <c r="KUW1335" s="5"/>
      <c r="KUX1335" s="5"/>
      <c r="KUY1335" s="5"/>
      <c r="KUZ1335" s="5"/>
      <c r="KVA1335" s="5"/>
      <c r="KVB1335" s="5"/>
      <c r="KVC1335" s="5"/>
      <c r="KVD1335" s="5"/>
      <c r="KVE1335" s="5"/>
      <c r="KVF1335" s="5"/>
      <c r="KVG1335" s="5"/>
      <c r="KVH1335" s="5"/>
      <c r="KVI1335" s="5"/>
      <c r="KVJ1335" s="5"/>
      <c r="KVK1335" s="5"/>
      <c r="KVL1335" s="5"/>
      <c r="KVM1335" s="5"/>
      <c r="KVN1335" s="5"/>
      <c r="KVO1335" s="5"/>
      <c r="KVP1335" s="5"/>
      <c r="KVQ1335" s="5"/>
      <c r="KVR1335" s="5"/>
      <c r="KVS1335" s="5"/>
      <c r="KVT1335" s="5"/>
      <c r="KVU1335" s="5"/>
      <c r="KVV1335" s="5"/>
      <c r="KVW1335" s="5"/>
      <c r="KVX1335" s="5"/>
      <c r="KVY1335" s="5"/>
      <c r="KVZ1335" s="5"/>
      <c r="KWA1335" s="5"/>
      <c r="KWB1335" s="5"/>
      <c r="KWC1335" s="5"/>
      <c r="KWD1335" s="5"/>
      <c r="KWE1335" s="5"/>
      <c r="KWF1335" s="5"/>
      <c r="KWG1335" s="5"/>
      <c r="KWH1335" s="5"/>
      <c r="KWI1335" s="5"/>
      <c r="KWJ1335" s="5"/>
      <c r="KWK1335" s="5"/>
      <c r="KWL1335" s="5"/>
      <c r="KWM1335" s="5"/>
      <c r="KWN1335" s="5"/>
      <c r="KWO1335" s="5"/>
      <c r="KWP1335" s="5"/>
      <c r="KWQ1335" s="5"/>
      <c r="KWR1335" s="5"/>
      <c r="KWS1335" s="5"/>
      <c r="KWT1335" s="5"/>
      <c r="KWU1335" s="5"/>
      <c r="KWV1335" s="5"/>
      <c r="KWW1335" s="5"/>
      <c r="KWX1335" s="5"/>
      <c r="KWY1335" s="5"/>
      <c r="KWZ1335" s="5"/>
      <c r="KXA1335" s="5"/>
      <c r="KXB1335" s="5"/>
      <c r="KXC1335" s="5"/>
      <c r="KXD1335" s="5"/>
      <c r="KXE1335" s="5"/>
      <c r="KXF1335" s="5"/>
      <c r="KXG1335" s="5"/>
      <c r="KXH1335" s="5"/>
      <c r="KXI1335" s="5"/>
      <c r="KXJ1335" s="5"/>
      <c r="KXK1335" s="5"/>
      <c r="KXL1335" s="5"/>
      <c r="KXM1335" s="5"/>
      <c r="KXN1335" s="5"/>
      <c r="KXO1335" s="5"/>
      <c r="KXP1335" s="5"/>
      <c r="KXQ1335" s="5"/>
      <c r="KXR1335" s="5"/>
      <c r="KXS1335" s="5"/>
      <c r="KXT1335" s="5"/>
      <c r="KXU1335" s="5"/>
      <c r="KXV1335" s="5"/>
      <c r="KXW1335" s="5"/>
      <c r="KXX1335" s="5"/>
      <c r="KXY1335" s="5"/>
      <c r="KXZ1335" s="5"/>
      <c r="KYA1335" s="5"/>
      <c r="KYB1335" s="5"/>
      <c r="KYC1335" s="5"/>
      <c r="KYD1335" s="5"/>
      <c r="KYE1335" s="5"/>
      <c r="KYF1335" s="5"/>
      <c r="KYG1335" s="5"/>
      <c r="KYH1335" s="5"/>
      <c r="KYI1335" s="5"/>
      <c r="KYJ1335" s="5"/>
      <c r="KYK1335" s="5"/>
      <c r="KYL1335" s="5"/>
      <c r="KYM1335" s="5"/>
      <c r="KYN1335" s="5"/>
      <c r="KYO1335" s="5"/>
      <c r="KYP1335" s="5"/>
      <c r="KYQ1335" s="5"/>
      <c r="KYR1335" s="5"/>
      <c r="KYS1335" s="5"/>
      <c r="KYT1335" s="5"/>
      <c r="KYU1335" s="5"/>
      <c r="KYV1335" s="5"/>
      <c r="KYW1335" s="5"/>
      <c r="KYX1335" s="5"/>
      <c r="KYY1335" s="5"/>
      <c r="KYZ1335" s="5"/>
      <c r="KZA1335" s="5"/>
      <c r="KZB1335" s="5"/>
      <c r="KZC1335" s="5"/>
      <c r="KZD1335" s="5"/>
      <c r="KZE1335" s="5"/>
      <c r="KZF1335" s="5"/>
      <c r="KZG1335" s="5"/>
      <c r="KZH1335" s="5"/>
      <c r="KZI1335" s="5"/>
      <c r="KZJ1335" s="5"/>
      <c r="KZK1335" s="5"/>
      <c r="KZL1335" s="5"/>
      <c r="KZM1335" s="5"/>
      <c r="KZN1335" s="5"/>
      <c r="KZO1335" s="5"/>
      <c r="KZP1335" s="5"/>
      <c r="KZQ1335" s="5"/>
      <c r="KZR1335" s="5"/>
      <c r="KZS1335" s="5"/>
      <c r="KZT1335" s="5"/>
      <c r="KZU1335" s="5"/>
      <c r="KZV1335" s="5"/>
      <c r="KZW1335" s="5"/>
      <c r="KZX1335" s="5"/>
      <c r="KZY1335" s="5"/>
      <c r="KZZ1335" s="5"/>
      <c r="LAA1335" s="5"/>
      <c r="LAB1335" s="5"/>
      <c r="LAC1335" s="5"/>
      <c r="LAD1335" s="5"/>
      <c r="LAE1335" s="5"/>
      <c r="LAF1335" s="5"/>
      <c r="LAG1335" s="5"/>
      <c r="LAH1335" s="5"/>
      <c r="LAI1335" s="5"/>
      <c r="LAJ1335" s="5"/>
      <c r="LAK1335" s="5"/>
      <c r="LAL1335" s="5"/>
      <c r="LAM1335" s="5"/>
      <c r="LAN1335" s="5"/>
      <c r="LAO1335" s="5"/>
      <c r="LAP1335" s="5"/>
      <c r="LAQ1335" s="5"/>
      <c r="LAR1335" s="5"/>
      <c r="LAS1335" s="5"/>
      <c r="LAT1335" s="5"/>
      <c r="LAU1335" s="5"/>
      <c r="LAV1335" s="5"/>
      <c r="LAW1335" s="5"/>
      <c r="LAX1335" s="5"/>
      <c r="LAY1335" s="5"/>
      <c r="LAZ1335" s="5"/>
      <c r="LBA1335" s="5"/>
      <c r="LBB1335" s="5"/>
      <c r="LBC1335" s="5"/>
      <c r="LBD1335" s="5"/>
      <c r="LBE1335" s="5"/>
      <c r="LBF1335" s="5"/>
      <c r="LBG1335" s="5"/>
      <c r="LBH1335" s="5"/>
      <c r="LBI1335" s="5"/>
      <c r="LBJ1335" s="5"/>
      <c r="LBK1335" s="5"/>
      <c r="LBL1335" s="5"/>
      <c r="LBM1335" s="5"/>
      <c r="LBN1335" s="5"/>
      <c r="LBO1335" s="5"/>
      <c r="LBP1335" s="5"/>
      <c r="LBQ1335" s="5"/>
      <c r="LBR1335" s="5"/>
      <c r="LBS1335" s="5"/>
      <c r="LBT1335" s="5"/>
      <c r="LBU1335" s="5"/>
      <c r="LBV1335" s="5"/>
      <c r="LBW1335" s="5"/>
      <c r="LBX1335" s="5"/>
      <c r="LBY1335" s="5"/>
      <c r="LBZ1335" s="5"/>
      <c r="LCA1335" s="5"/>
      <c r="LCB1335" s="5"/>
      <c r="LCC1335" s="5"/>
      <c r="LCD1335" s="5"/>
      <c r="LCE1335" s="5"/>
      <c r="LCF1335" s="5"/>
      <c r="LCG1335" s="5"/>
      <c r="LCH1335" s="5"/>
      <c r="LCI1335" s="5"/>
      <c r="LCJ1335" s="5"/>
      <c r="LCK1335" s="5"/>
      <c r="LCL1335" s="5"/>
      <c r="LCM1335" s="5"/>
      <c r="LCN1335" s="5"/>
      <c r="LCO1335" s="5"/>
      <c r="LCP1335" s="5"/>
      <c r="LCQ1335" s="5"/>
      <c r="LCR1335" s="5"/>
      <c r="LCS1335" s="5"/>
      <c r="LCT1335" s="5"/>
      <c r="LCU1335" s="5"/>
      <c r="LCV1335" s="5"/>
      <c r="LCW1335" s="5"/>
      <c r="LCX1335" s="5"/>
      <c r="LCY1335" s="5"/>
      <c r="LCZ1335" s="5"/>
      <c r="LDA1335" s="5"/>
      <c r="LDB1335" s="5"/>
      <c r="LDC1335" s="5"/>
      <c r="LDD1335" s="5"/>
      <c r="LDE1335" s="5"/>
      <c r="LDF1335" s="5"/>
      <c r="LDG1335" s="5"/>
      <c r="LDH1335" s="5"/>
      <c r="LDI1335" s="5"/>
      <c r="LDJ1335" s="5"/>
      <c r="LDK1335" s="5"/>
      <c r="LDL1335" s="5"/>
      <c r="LDM1335" s="5"/>
      <c r="LDN1335" s="5"/>
      <c r="LDO1335" s="5"/>
      <c r="LDP1335" s="5"/>
      <c r="LDQ1335" s="5"/>
      <c r="LDR1335" s="5"/>
      <c r="LDS1335" s="5"/>
      <c r="LDT1335" s="5"/>
      <c r="LDU1335" s="5"/>
      <c r="LDV1335" s="5"/>
      <c r="LDW1335" s="5"/>
      <c r="LDX1335" s="5"/>
      <c r="LDY1335" s="5"/>
      <c r="LDZ1335" s="5"/>
      <c r="LEA1335" s="5"/>
      <c r="LEB1335" s="5"/>
      <c r="LEC1335" s="5"/>
      <c r="LED1335" s="5"/>
      <c r="LEE1335" s="5"/>
      <c r="LEF1335" s="5"/>
      <c r="LEG1335" s="5"/>
      <c r="LEH1335" s="5"/>
      <c r="LEI1335" s="5"/>
      <c r="LEJ1335" s="5"/>
      <c r="LEK1335" s="5"/>
      <c r="LEL1335" s="5"/>
      <c r="LEM1335" s="5"/>
      <c r="LEN1335" s="5"/>
      <c r="LEO1335" s="5"/>
      <c r="LEP1335" s="5"/>
      <c r="LEQ1335" s="5"/>
      <c r="LER1335" s="5"/>
      <c r="LES1335" s="5"/>
      <c r="LET1335" s="5"/>
      <c r="LEU1335" s="5"/>
      <c r="LEV1335" s="5"/>
      <c r="LEW1335" s="5"/>
      <c r="LEX1335" s="5"/>
      <c r="LEY1335" s="5"/>
      <c r="LEZ1335" s="5"/>
      <c r="LFA1335" s="5"/>
      <c r="LFB1335" s="5"/>
      <c r="LFC1335" s="5"/>
      <c r="LFD1335" s="5"/>
      <c r="LFE1335" s="5"/>
      <c r="LFF1335" s="5"/>
      <c r="LFG1335" s="5"/>
      <c r="LFH1335" s="5"/>
      <c r="LFI1335" s="5"/>
      <c r="LFJ1335" s="5"/>
      <c r="LFK1335" s="5"/>
      <c r="LFL1335" s="5"/>
      <c r="LFM1335" s="5"/>
      <c r="LFN1335" s="5"/>
      <c r="LFO1335" s="5"/>
      <c r="LFP1335" s="5"/>
      <c r="LFQ1335" s="5"/>
      <c r="LFR1335" s="5"/>
      <c r="LFS1335" s="5"/>
      <c r="LFT1335" s="5"/>
      <c r="LFU1335" s="5"/>
      <c r="LFV1335" s="5"/>
      <c r="LFW1335" s="5"/>
      <c r="LFX1335" s="5"/>
      <c r="LFY1335" s="5"/>
      <c r="LFZ1335" s="5"/>
      <c r="LGA1335" s="5"/>
      <c r="LGB1335" s="5"/>
      <c r="LGC1335" s="5"/>
      <c r="LGD1335" s="5"/>
      <c r="LGE1335" s="5"/>
      <c r="LGF1335" s="5"/>
      <c r="LGG1335" s="5"/>
      <c r="LGH1335" s="5"/>
      <c r="LGI1335" s="5"/>
      <c r="LGJ1335" s="5"/>
      <c r="LGK1335" s="5"/>
      <c r="LGL1335" s="5"/>
      <c r="LGM1335" s="5"/>
      <c r="LGN1335" s="5"/>
      <c r="LGO1335" s="5"/>
      <c r="LGP1335" s="5"/>
      <c r="LGQ1335" s="5"/>
      <c r="LGR1335" s="5"/>
      <c r="LGS1335" s="5"/>
      <c r="LGT1335" s="5"/>
      <c r="LGU1335" s="5"/>
      <c r="LGV1335" s="5"/>
      <c r="LGW1335" s="5"/>
      <c r="LGX1335" s="5"/>
      <c r="LGY1335" s="5"/>
      <c r="LGZ1335" s="5"/>
      <c r="LHA1335" s="5"/>
      <c r="LHB1335" s="5"/>
      <c r="LHC1335" s="5"/>
      <c r="LHD1335" s="5"/>
      <c r="LHE1335" s="5"/>
      <c r="LHF1335" s="5"/>
      <c r="LHG1335" s="5"/>
      <c r="LHH1335" s="5"/>
      <c r="LHI1335" s="5"/>
      <c r="LHJ1335" s="5"/>
      <c r="LHK1335" s="5"/>
      <c r="LHL1335" s="5"/>
      <c r="LHM1335" s="5"/>
      <c r="LHN1335" s="5"/>
      <c r="LHO1335" s="5"/>
      <c r="LHP1335" s="5"/>
      <c r="LHQ1335" s="5"/>
      <c r="LHR1335" s="5"/>
      <c r="LHS1335" s="5"/>
      <c r="LHT1335" s="5"/>
      <c r="LHU1335" s="5"/>
      <c r="LHV1335" s="5"/>
      <c r="LHW1335" s="5"/>
      <c r="LHX1335" s="5"/>
      <c r="LHY1335" s="5"/>
      <c r="LHZ1335" s="5"/>
      <c r="LIA1335" s="5"/>
      <c r="LIB1335" s="5"/>
      <c r="LIC1335" s="5"/>
      <c r="LID1335" s="5"/>
      <c r="LIE1335" s="5"/>
      <c r="LIF1335" s="5"/>
      <c r="LIG1335" s="5"/>
      <c r="LIH1335" s="5"/>
      <c r="LII1335" s="5"/>
      <c r="LIJ1335" s="5"/>
      <c r="LIK1335" s="5"/>
      <c r="LIL1335" s="5"/>
      <c r="LIM1335" s="5"/>
      <c r="LIN1335" s="5"/>
      <c r="LIO1335" s="5"/>
      <c r="LIP1335" s="5"/>
      <c r="LIQ1335" s="5"/>
      <c r="LIR1335" s="5"/>
      <c r="LIS1335" s="5"/>
      <c r="LIT1335" s="5"/>
      <c r="LIU1335" s="5"/>
      <c r="LIV1335" s="5"/>
      <c r="LIW1335" s="5"/>
      <c r="LIX1335" s="5"/>
      <c r="LIY1335" s="5"/>
      <c r="LIZ1335" s="5"/>
      <c r="LJA1335" s="5"/>
      <c r="LJB1335" s="5"/>
      <c r="LJC1335" s="5"/>
      <c r="LJD1335" s="5"/>
      <c r="LJE1335" s="5"/>
      <c r="LJF1335" s="5"/>
      <c r="LJG1335" s="5"/>
      <c r="LJH1335" s="5"/>
      <c r="LJI1335" s="5"/>
      <c r="LJJ1335" s="5"/>
      <c r="LJK1335" s="5"/>
      <c r="LJL1335" s="5"/>
      <c r="LJM1335" s="5"/>
      <c r="LJN1335" s="5"/>
      <c r="LJO1335" s="5"/>
      <c r="LJP1335" s="5"/>
      <c r="LJQ1335" s="5"/>
      <c r="LJR1335" s="5"/>
      <c r="LJS1335" s="5"/>
      <c r="LJT1335" s="5"/>
      <c r="LJU1335" s="5"/>
      <c r="LJV1335" s="5"/>
      <c r="LJW1335" s="5"/>
      <c r="LJX1335" s="5"/>
      <c r="LJY1335" s="5"/>
      <c r="LJZ1335" s="5"/>
      <c r="LKA1335" s="5"/>
      <c r="LKB1335" s="5"/>
      <c r="LKC1335" s="5"/>
      <c r="LKD1335" s="5"/>
      <c r="LKE1335" s="5"/>
      <c r="LKF1335" s="5"/>
      <c r="LKG1335" s="5"/>
      <c r="LKH1335" s="5"/>
      <c r="LKI1335" s="5"/>
      <c r="LKJ1335" s="5"/>
      <c r="LKK1335" s="5"/>
      <c r="LKL1335" s="5"/>
      <c r="LKM1335" s="5"/>
      <c r="LKN1335" s="5"/>
      <c r="LKO1335" s="5"/>
      <c r="LKP1335" s="5"/>
      <c r="LKQ1335" s="5"/>
      <c r="LKR1335" s="5"/>
      <c r="LKS1335" s="5"/>
      <c r="LKT1335" s="5"/>
      <c r="LKU1335" s="5"/>
      <c r="LKV1335" s="5"/>
      <c r="LKW1335" s="5"/>
      <c r="LKX1335" s="5"/>
      <c r="LKY1335" s="5"/>
      <c r="LKZ1335" s="5"/>
      <c r="LLA1335" s="5"/>
      <c r="LLB1335" s="5"/>
      <c r="LLC1335" s="5"/>
      <c r="LLD1335" s="5"/>
      <c r="LLE1335" s="5"/>
      <c r="LLF1335" s="5"/>
      <c r="LLG1335" s="5"/>
      <c r="LLH1335" s="5"/>
      <c r="LLI1335" s="5"/>
      <c r="LLJ1335" s="5"/>
      <c r="LLK1335" s="5"/>
      <c r="LLL1335" s="5"/>
      <c r="LLM1335" s="5"/>
      <c r="LLN1335" s="5"/>
      <c r="LLO1335" s="5"/>
      <c r="LLP1335" s="5"/>
      <c r="LLQ1335" s="5"/>
      <c r="LLR1335" s="5"/>
      <c r="LLS1335" s="5"/>
      <c r="LLT1335" s="5"/>
      <c r="LLU1335" s="5"/>
      <c r="LLV1335" s="5"/>
      <c r="LLW1335" s="5"/>
      <c r="LLX1335" s="5"/>
      <c r="LLY1335" s="5"/>
      <c r="LLZ1335" s="5"/>
      <c r="LMA1335" s="5"/>
      <c r="LMB1335" s="5"/>
      <c r="LMC1335" s="5"/>
      <c r="LMD1335" s="5"/>
      <c r="LME1335" s="5"/>
      <c r="LMF1335" s="5"/>
      <c r="LMG1335" s="5"/>
      <c r="LMH1335" s="5"/>
      <c r="LMI1335" s="5"/>
      <c r="LMJ1335" s="5"/>
      <c r="LMK1335" s="5"/>
      <c r="LML1335" s="5"/>
      <c r="LMM1335" s="5"/>
      <c r="LMN1335" s="5"/>
      <c r="LMO1335" s="5"/>
      <c r="LMP1335" s="5"/>
      <c r="LMQ1335" s="5"/>
      <c r="LMR1335" s="5"/>
      <c r="LMS1335" s="5"/>
      <c r="LMT1335" s="5"/>
      <c r="LMU1335" s="5"/>
      <c r="LMV1335" s="5"/>
      <c r="LMW1335" s="5"/>
      <c r="LMX1335" s="5"/>
      <c r="LMY1335" s="5"/>
      <c r="LMZ1335" s="5"/>
      <c r="LNA1335" s="5"/>
      <c r="LNB1335" s="5"/>
      <c r="LNC1335" s="5"/>
      <c r="LND1335" s="5"/>
      <c r="LNE1335" s="5"/>
      <c r="LNF1335" s="5"/>
      <c r="LNG1335" s="5"/>
      <c r="LNH1335" s="5"/>
      <c r="LNI1335" s="5"/>
      <c r="LNJ1335" s="5"/>
      <c r="LNK1335" s="5"/>
      <c r="LNL1335" s="5"/>
      <c r="LNM1335" s="5"/>
      <c r="LNN1335" s="5"/>
      <c r="LNO1335" s="5"/>
      <c r="LNP1335" s="5"/>
      <c r="LNQ1335" s="5"/>
      <c r="LNR1335" s="5"/>
      <c r="LNS1335" s="5"/>
      <c r="LNT1335" s="5"/>
      <c r="LNU1335" s="5"/>
      <c r="LNV1335" s="5"/>
      <c r="LNW1335" s="5"/>
      <c r="LNX1335" s="5"/>
      <c r="LNY1335" s="5"/>
      <c r="LNZ1335" s="5"/>
      <c r="LOA1335" s="5"/>
      <c r="LOB1335" s="5"/>
      <c r="LOC1335" s="5"/>
      <c r="LOD1335" s="5"/>
      <c r="LOE1335" s="5"/>
      <c r="LOF1335" s="5"/>
      <c r="LOG1335" s="5"/>
      <c r="LOH1335" s="5"/>
      <c r="LOI1335" s="5"/>
      <c r="LOJ1335" s="5"/>
      <c r="LOK1335" s="5"/>
      <c r="LOL1335" s="5"/>
      <c r="LOM1335" s="5"/>
      <c r="LON1335" s="5"/>
      <c r="LOO1335" s="5"/>
      <c r="LOP1335" s="5"/>
      <c r="LOQ1335" s="5"/>
      <c r="LOR1335" s="5"/>
      <c r="LOS1335" s="5"/>
      <c r="LOT1335" s="5"/>
      <c r="LOU1335" s="5"/>
      <c r="LOV1335" s="5"/>
      <c r="LOW1335" s="5"/>
      <c r="LOX1335" s="5"/>
      <c r="LOY1335" s="5"/>
      <c r="LOZ1335" s="5"/>
      <c r="LPA1335" s="5"/>
      <c r="LPB1335" s="5"/>
      <c r="LPC1335" s="5"/>
      <c r="LPD1335" s="5"/>
      <c r="LPE1335" s="5"/>
      <c r="LPF1335" s="5"/>
      <c r="LPG1335" s="5"/>
      <c r="LPH1335" s="5"/>
      <c r="LPI1335" s="5"/>
      <c r="LPJ1335" s="5"/>
      <c r="LPK1335" s="5"/>
      <c r="LPL1335" s="5"/>
      <c r="LPM1335" s="5"/>
      <c r="LPN1335" s="5"/>
      <c r="LPO1335" s="5"/>
      <c r="LPP1335" s="5"/>
      <c r="LPQ1335" s="5"/>
      <c r="LPR1335" s="5"/>
      <c r="LPS1335" s="5"/>
      <c r="LPT1335" s="5"/>
      <c r="LPU1335" s="5"/>
      <c r="LPV1335" s="5"/>
      <c r="LPW1335" s="5"/>
      <c r="LPX1335" s="5"/>
      <c r="LPY1335" s="5"/>
      <c r="LPZ1335" s="5"/>
      <c r="LQA1335" s="5"/>
      <c r="LQB1335" s="5"/>
      <c r="LQC1335" s="5"/>
      <c r="LQD1335" s="5"/>
      <c r="LQE1335" s="5"/>
      <c r="LQF1335" s="5"/>
      <c r="LQG1335" s="5"/>
      <c r="LQH1335" s="5"/>
      <c r="LQI1335" s="5"/>
      <c r="LQJ1335" s="5"/>
      <c r="LQK1335" s="5"/>
      <c r="LQL1335" s="5"/>
      <c r="LQM1335" s="5"/>
      <c r="LQN1335" s="5"/>
      <c r="LQO1335" s="5"/>
      <c r="LQP1335" s="5"/>
      <c r="LQQ1335" s="5"/>
      <c r="LQR1335" s="5"/>
      <c r="LQS1335" s="5"/>
      <c r="LQT1335" s="5"/>
      <c r="LQU1335" s="5"/>
      <c r="LQV1335" s="5"/>
      <c r="LQW1335" s="5"/>
      <c r="LQX1335" s="5"/>
      <c r="LQY1335" s="5"/>
      <c r="LQZ1335" s="5"/>
      <c r="LRA1335" s="5"/>
      <c r="LRB1335" s="5"/>
      <c r="LRC1335" s="5"/>
      <c r="LRD1335" s="5"/>
      <c r="LRE1335" s="5"/>
      <c r="LRF1335" s="5"/>
      <c r="LRG1335" s="5"/>
      <c r="LRH1335" s="5"/>
      <c r="LRI1335" s="5"/>
      <c r="LRJ1335" s="5"/>
      <c r="LRK1335" s="5"/>
      <c r="LRL1335" s="5"/>
      <c r="LRM1335" s="5"/>
      <c r="LRN1335" s="5"/>
      <c r="LRO1335" s="5"/>
      <c r="LRP1335" s="5"/>
      <c r="LRQ1335" s="5"/>
      <c r="LRR1335" s="5"/>
      <c r="LRS1335" s="5"/>
      <c r="LRT1335" s="5"/>
      <c r="LRU1335" s="5"/>
      <c r="LRV1335" s="5"/>
      <c r="LRW1335" s="5"/>
      <c r="LRX1335" s="5"/>
      <c r="LRY1335" s="5"/>
      <c r="LRZ1335" s="5"/>
      <c r="LSA1335" s="5"/>
      <c r="LSB1335" s="5"/>
      <c r="LSC1335" s="5"/>
      <c r="LSD1335" s="5"/>
      <c r="LSE1335" s="5"/>
      <c r="LSF1335" s="5"/>
      <c r="LSG1335" s="5"/>
      <c r="LSH1335" s="5"/>
      <c r="LSI1335" s="5"/>
      <c r="LSJ1335" s="5"/>
      <c r="LSK1335" s="5"/>
      <c r="LSL1335" s="5"/>
      <c r="LSM1335" s="5"/>
      <c r="LSN1335" s="5"/>
      <c r="LSO1335" s="5"/>
      <c r="LSP1335" s="5"/>
      <c r="LSQ1335" s="5"/>
      <c r="LSR1335" s="5"/>
      <c r="LSS1335" s="5"/>
      <c r="LST1335" s="5"/>
      <c r="LSU1335" s="5"/>
      <c r="LSV1335" s="5"/>
      <c r="LSW1335" s="5"/>
      <c r="LSX1335" s="5"/>
      <c r="LSY1335" s="5"/>
      <c r="LSZ1335" s="5"/>
      <c r="LTA1335" s="5"/>
      <c r="LTB1335" s="5"/>
      <c r="LTC1335" s="5"/>
      <c r="LTD1335" s="5"/>
      <c r="LTE1335" s="5"/>
      <c r="LTF1335" s="5"/>
      <c r="LTG1335" s="5"/>
      <c r="LTH1335" s="5"/>
      <c r="LTI1335" s="5"/>
      <c r="LTJ1335" s="5"/>
      <c r="LTK1335" s="5"/>
      <c r="LTL1335" s="5"/>
      <c r="LTM1335" s="5"/>
      <c r="LTN1335" s="5"/>
      <c r="LTO1335" s="5"/>
      <c r="LTP1335" s="5"/>
      <c r="LTQ1335" s="5"/>
      <c r="LTR1335" s="5"/>
      <c r="LTS1335" s="5"/>
      <c r="LTT1335" s="5"/>
      <c r="LTU1335" s="5"/>
      <c r="LTV1335" s="5"/>
      <c r="LTW1335" s="5"/>
      <c r="LTX1335" s="5"/>
      <c r="LTY1335" s="5"/>
      <c r="LTZ1335" s="5"/>
      <c r="LUA1335" s="5"/>
      <c r="LUB1335" s="5"/>
      <c r="LUC1335" s="5"/>
      <c r="LUD1335" s="5"/>
      <c r="LUE1335" s="5"/>
      <c r="LUF1335" s="5"/>
      <c r="LUG1335" s="5"/>
      <c r="LUH1335" s="5"/>
      <c r="LUI1335" s="5"/>
      <c r="LUJ1335" s="5"/>
      <c r="LUK1335" s="5"/>
      <c r="LUL1335" s="5"/>
      <c r="LUM1335" s="5"/>
      <c r="LUN1335" s="5"/>
      <c r="LUO1335" s="5"/>
      <c r="LUP1335" s="5"/>
      <c r="LUQ1335" s="5"/>
      <c r="LUR1335" s="5"/>
      <c r="LUS1335" s="5"/>
      <c r="LUT1335" s="5"/>
      <c r="LUU1335" s="5"/>
      <c r="LUV1335" s="5"/>
      <c r="LUW1335" s="5"/>
      <c r="LUX1335" s="5"/>
      <c r="LUY1335" s="5"/>
      <c r="LUZ1335" s="5"/>
      <c r="LVA1335" s="5"/>
      <c r="LVB1335" s="5"/>
      <c r="LVC1335" s="5"/>
      <c r="LVD1335" s="5"/>
      <c r="LVE1335" s="5"/>
      <c r="LVF1335" s="5"/>
      <c r="LVG1335" s="5"/>
      <c r="LVH1335" s="5"/>
      <c r="LVI1335" s="5"/>
      <c r="LVJ1335" s="5"/>
      <c r="LVK1335" s="5"/>
      <c r="LVL1335" s="5"/>
      <c r="LVM1335" s="5"/>
      <c r="LVN1335" s="5"/>
      <c r="LVO1335" s="5"/>
      <c r="LVP1335" s="5"/>
      <c r="LVQ1335" s="5"/>
      <c r="LVR1335" s="5"/>
      <c r="LVS1335" s="5"/>
      <c r="LVT1335" s="5"/>
      <c r="LVU1335" s="5"/>
      <c r="LVV1335" s="5"/>
      <c r="LVW1335" s="5"/>
      <c r="LVX1335" s="5"/>
      <c r="LVY1335" s="5"/>
      <c r="LVZ1335" s="5"/>
      <c r="LWA1335" s="5"/>
      <c r="LWB1335" s="5"/>
      <c r="LWC1335" s="5"/>
      <c r="LWD1335" s="5"/>
      <c r="LWE1335" s="5"/>
      <c r="LWF1335" s="5"/>
      <c r="LWG1335" s="5"/>
      <c r="LWH1335" s="5"/>
      <c r="LWI1335" s="5"/>
      <c r="LWJ1335" s="5"/>
      <c r="LWK1335" s="5"/>
      <c r="LWL1335" s="5"/>
      <c r="LWM1335" s="5"/>
      <c r="LWN1335" s="5"/>
      <c r="LWO1335" s="5"/>
      <c r="LWP1335" s="5"/>
      <c r="LWQ1335" s="5"/>
      <c r="LWR1335" s="5"/>
      <c r="LWS1335" s="5"/>
      <c r="LWT1335" s="5"/>
      <c r="LWU1335" s="5"/>
      <c r="LWV1335" s="5"/>
      <c r="LWW1335" s="5"/>
      <c r="LWX1335" s="5"/>
      <c r="LWY1335" s="5"/>
      <c r="LWZ1335" s="5"/>
      <c r="LXA1335" s="5"/>
      <c r="LXB1335" s="5"/>
      <c r="LXC1335" s="5"/>
      <c r="LXD1335" s="5"/>
      <c r="LXE1335" s="5"/>
      <c r="LXF1335" s="5"/>
      <c r="LXG1335" s="5"/>
      <c r="LXH1335" s="5"/>
      <c r="LXI1335" s="5"/>
      <c r="LXJ1335" s="5"/>
      <c r="LXK1335" s="5"/>
      <c r="LXL1335" s="5"/>
      <c r="LXM1335" s="5"/>
      <c r="LXN1335" s="5"/>
      <c r="LXO1335" s="5"/>
      <c r="LXP1335" s="5"/>
      <c r="LXQ1335" s="5"/>
      <c r="LXR1335" s="5"/>
      <c r="LXS1335" s="5"/>
      <c r="LXT1335" s="5"/>
      <c r="LXU1335" s="5"/>
      <c r="LXV1335" s="5"/>
      <c r="LXW1335" s="5"/>
      <c r="LXX1335" s="5"/>
      <c r="LXY1335" s="5"/>
      <c r="LXZ1335" s="5"/>
      <c r="LYA1335" s="5"/>
      <c r="LYB1335" s="5"/>
      <c r="LYC1335" s="5"/>
      <c r="LYD1335" s="5"/>
      <c r="LYE1335" s="5"/>
      <c r="LYF1335" s="5"/>
      <c r="LYG1335" s="5"/>
      <c r="LYH1335" s="5"/>
      <c r="LYI1335" s="5"/>
      <c r="LYJ1335" s="5"/>
      <c r="LYK1335" s="5"/>
      <c r="LYL1335" s="5"/>
      <c r="LYM1335" s="5"/>
      <c r="LYN1335" s="5"/>
      <c r="LYO1335" s="5"/>
      <c r="LYP1335" s="5"/>
      <c r="LYQ1335" s="5"/>
      <c r="LYR1335" s="5"/>
      <c r="LYS1335" s="5"/>
      <c r="LYT1335" s="5"/>
      <c r="LYU1335" s="5"/>
      <c r="LYV1335" s="5"/>
      <c r="LYW1335" s="5"/>
      <c r="LYX1335" s="5"/>
      <c r="LYY1335" s="5"/>
      <c r="LYZ1335" s="5"/>
      <c r="LZA1335" s="5"/>
      <c r="LZB1335" s="5"/>
      <c r="LZC1335" s="5"/>
      <c r="LZD1335" s="5"/>
      <c r="LZE1335" s="5"/>
      <c r="LZF1335" s="5"/>
      <c r="LZG1335" s="5"/>
      <c r="LZH1335" s="5"/>
      <c r="LZI1335" s="5"/>
      <c r="LZJ1335" s="5"/>
      <c r="LZK1335" s="5"/>
      <c r="LZL1335" s="5"/>
      <c r="LZM1335" s="5"/>
      <c r="LZN1335" s="5"/>
      <c r="LZO1335" s="5"/>
      <c r="LZP1335" s="5"/>
      <c r="LZQ1335" s="5"/>
      <c r="LZR1335" s="5"/>
      <c r="LZS1335" s="5"/>
      <c r="LZT1335" s="5"/>
      <c r="LZU1335" s="5"/>
      <c r="LZV1335" s="5"/>
      <c r="LZW1335" s="5"/>
      <c r="LZX1335" s="5"/>
      <c r="LZY1335" s="5"/>
      <c r="LZZ1335" s="5"/>
      <c r="MAA1335" s="5"/>
      <c r="MAB1335" s="5"/>
      <c r="MAC1335" s="5"/>
      <c r="MAD1335" s="5"/>
      <c r="MAE1335" s="5"/>
      <c r="MAF1335" s="5"/>
      <c r="MAG1335" s="5"/>
      <c r="MAH1335" s="5"/>
      <c r="MAI1335" s="5"/>
      <c r="MAJ1335" s="5"/>
      <c r="MAK1335" s="5"/>
      <c r="MAL1335" s="5"/>
      <c r="MAM1335" s="5"/>
      <c r="MAN1335" s="5"/>
      <c r="MAO1335" s="5"/>
      <c r="MAP1335" s="5"/>
      <c r="MAQ1335" s="5"/>
      <c r="MAR1335" s="5"/>
      <c r="MAS1335" s="5"/>
      <c r="MAT1335" s="5"/>
      <c r="MAU1335" s="5"/>
      <c r="MAV1335" s="5"/>
      <c r="MAW1335" s="5"/>
      <c r="MAX1335" s="5"/>
      <c r="MAY1335" s="5"/>
      <c r="MAZ1335" s="5"/>
      <c r="MBA1335" s="5"/>
      <c r="MBB1335" s="5"/>
      <c r="MBC1335" s="5"/>
      <c r="MBD1335" s="5"/>
      <c r="MBE1335" s="5"/>
      <c r="MBF1335" s="5"/>
      <c r="MBG1335" s="5"/>
      <c r="MBH1335" s="5"/>
      <c r="MBI1335" s="5"/>
      <c r="MBJ1335" s="5"/>
      <c r="MBK1335" s="5"/>
      <c r="MBL1335" s="5"/>
      <c r="MBM1335" s="5"/>
      <c r="MBN1335" s="5"/>
      <c r="MBO1335" s="5"/>
      <c r="MBP1335" s="5"/>
      <c r="MBQ1335" s="5"/>
      <c r="MBR1335" s="5"/>
      <c r="MBS1335" s="5"/>
      <c r="MBT1335" s="5"/>
      <c r="MBU1335" s="5"/>
      <c r="MBV1335" s="5"/>
      <c r="MBW1335" s="5"/>
      <c r="MBX1335" s="5"/>
      <c r="MBY1335" s="5"/>
      <c r="MBZ1335" s="5"/>
      <c r="MCA1335" s="5"/>
      <c r="MCB1335" s="5"/>
      <c r="MCC1335" s="5"/>
      <c r="MCD1335" s="5"/>
      <c r="MCE1335" s="5"/>
      <c r="MCF1335" s="5"/>
      <c r="MCG1335" s="5"/>
      <c r="MCH1335" s="5"/>
      <c r="MCI1335" s="5"/>
      <c r="MCJ1335" s="5"/>
      <c r="MCK1335" s="5"/>
      <c r="MCL1335" s="5"/>
      <c r="MCM1335" s="5"/>
      <c r="MCN1335" s="5"/>
      <c r="MCO1335" s="5"/>
      <c r="MCP1335" s="5"/>
      <c r="MCQ1335" s="5"/>
      <c r="MCR1335" s="5"/>
      <c r="MCS1335" s="5"/>
      <c r="MCT1335" s="5"/>
      <c r="MCU1335" s="5"/>
      <c r="MCV1335" s="5"/>
      <c r="MCW1335" s="5"/>
      <c r="MCX1335" s="5"/>
      <c r="MCY1335" s="5"/>
      <c r="MCZ1335" s="5"/>
      <c r="MDA1335" s="5"/>
      <c r="MDB1335" s="5"/>
      <c r="MDC1335" s="5"/>
      <c r="MDD1335" s="5"/>
      <c r="MDE1335" s="5"/>
      <c r="MDF1335" s="5"/>
      <c r="MDG1335" s="5"/>
      <c r="MDH1335" s="5"/>
      <c r="MDI1335" s="5"/>
      <c r="MDJ1335" s="5"/>
      <c r="MDK1335" s="5"/>
      <c r="MDL1335" s="5"/>
      <c r="MDM1335" s="5"/>
      <c r="MDN1335" s="5"/>
      <c r="MDO1335" s="5"/>
      <c r="MDP1335" s="5"/>
      <c r="MDQ1335" s="5"/>
      <c r="MDR1335" s="5"/>
      <c r="MDS1335" s="5"/>
      <c r="MDT1335" s="5"/>
      <c r="MDU1335" s="5"/>
      <c r="MDV1335" s="5"/>
      <c r="MDW1335" s="5"/>
      <c r="MDX1335" s="5"/>
      <c r="MDY1335" s="5"/>
      <c r="MDZ1335" s="5"/>
      <c r="MEA1335" s="5"/>
      <c r="MEB1335" s="5"/>
      <c r="MEC1335" s="5"/>
      <c r="MED1335" s="5"/>
      <c r="MEE1335" s="5"/>
      <c r="MEF1335" s="5"/>
      <c r="MEG1335" s="5"/>
      <c r="MEH1335" s="5"/>
      <c r="MEI1335" s="5"/>
      <c r="MEJ1335" s="5"/>
      <c r="MEK1335" s="5"/>
      <c r="MEL1335" s="5"/>
      <c r="MEM1335" s="5"/>
      <c r="MEN1335" s="5"/>
      <c r="MEO1335" s="5"/>
      <c r="MEP1335" s="5"/>
      <c r="MEQ1335" s="5"/>
      <c r="MER1335" s="5"/>
      <c r="MES1335" s="5"/>
      <c r="MET1335" s="5"/>
      <c r="MEU1335" s="5"/>
      <c r="MEV1335" s="5"/>
      <c r="MEW1335" s="5"/>
      <c r="MEX1335" s="5"/>
      <c r="MEY1335" s="5"/>
      <c r="MEZ1335" s="5"/>
      <c r="MFA1335" s="5"/>
      <c r="MFB1335" s="5"/>
      <c r="MFC1335" s="5"/>
      <c r="MFD1335" s="5"/>
      <c r="MFE1335" s="5"/>
      <c r="MFF1335" s="5"/>
      <c r="MFG1335" s="5"/>
      <c r="MFH1335" s="5"/>
      <c r="MFI1335" s="5"/>
      <c r="MFJ1335" s="5"/>
      <c r="MFK1335" s="5"/>
      <c r="MFL1335" s="5"/>
      <c r="MFM1335" s="5"/>
      <c r="MFN1335" s="5"/>
      <c r="MFO1335" s="5"/>
      <c r="MFP1335" s="5"/>
      <c r="MFQ1335" s="5"/>
      <c r="MFR1335" s="5"/>
      <c r="MFS1335" s="5"/>
      <c r="MFT1335" s="5"/>
      <c r="MFU1335" s="5"/>
      <c r="MFV1335" s="5"/>
      <c r="MFW1335" s="5"/>
      <c r="MFX1335" s="5"/>
      <c r="MFY1335" s="5"/>
      <c r="MFZ1335" s="5"/>
      <c r="MGA1335" s="5"/>
      <c r="MGB1335" s="5"/>
      <c r="MGC1335" s="5"/>
      <c r="MGD1335" s="5"/>
      <c r="MGE1335" s="5"/>
      <c r="MGF1335" s="5"/>
      <c r="MGG1335" s="5"/>
      <c r="MGH1335" s="5"/>
      <c r="MGI1335" s="5"/>
      <c r="MGJ1335" s="5"/>
      <c r="MGK1335" s="5"/>
      <c r="MGL1335" s="5"/>
      <c r="MGM1335" s="5"/>
      <c r="MGN1335" s="5"/>
      <c r="MGO1335" s="5"/>
      <c r="MGP1335" s="5"/>
      <c r="MGQ1335" s="5"/>
      <c r="MGR1335" s="5"/>
      <c r="MGS1335" s="5"/>
      <c r="MGT1335" s="5"/>
      <c r="MGU1335" s="5"/>
      <c r="MGV1335" s="5"/>
      <c r="MGW1335" s="5"/>
      <c r="MGX1335" s="5"/>
      <c r="MGY1335" s="5"/>
      <c r="MGZ1335" s="5"/>
      <c r="MHA1335" s="5"/>
      <c r="MHB1335" s="5"/>
      <c r="MHC1335" s="5"/>
      <c r="MHD1335" s="5"/>
      <c r="MHE1335" s="5"/>
      <c r="MHF1335" s="5"/>
      <c r="MHG1335" s="5"/>
      <c r="MHH1335" s="5"/>
      <c r="MHI1335" s="5"/>
      <c r="MHJ1335" s="5"/>
      <c r="MHK1335" s="5"/>
      <c r="MHL1335" s="5"/>
      <c r="MHM1335" s="5"/>
      <c r="MHN1335" s="5"/>
      <c r="MHO1335" s="5"/>
      <c r="MHP1335" s="5"/>
      <c r="MHQ1335" s="5"/>
      <c r="MHR1335" s="5"/>
      <c r="MHS1335" s="5"/>
      <c r="MHT1335" s="5"/>
      <c r="MHU1335" s="5"/>
      <c r="MHV1335" s="5"/>
      <c r="MHW1335" s="5"/>
      <c r="MHX1335" s="5"/>
      <c r="MHY1335" s="5"/>
      <c r="MHZ1335" s="5"/>
      <c r="MIA1335" s="5"/>
      <c r="MIB1335" s="5"/>
      <c r="MIC1335" s="5"/>
      <c r="MID1335" s="5"/>
      <c r="MIE1335" s="5"/>
      <c r="MIF1335" s="5"/>
      <c r="MIG1335" s="5"/>
      <c r="MIH1335" s="5"/>
      <c r="MII1335" s="5"/>
      <c r="MIJ1335" s="5"/>
      <c r="MIK1335" s="5"/>
      <c r="MIL1335" s="5"/>
      <c r="MIM1335" s="5"/>
      <c r="MIN1335" s="5"/>
      <c r="MIO1335" s="5"/>
      <c r="MIP1335" s="5"/>
      <c r="MIQ1335" s="5"/>
      <c r="MIR1335" s="5"/>
      <c r="MIS1335" s="5"/>
      <c r="MIT1335" s="5"/>
      <c r="MIU1335" s="5"/>
      <c r="MIV1335" s="5"/>
      <c r="MIW1335" s="5"/>
      <c r="MIX1335" s="5"/>
      <c r="MIY1335" s="5"/>
      <c r="MIZ1335" s="5"/>
      <c r="MJA1335" s="5"/>
      <c r="MJB1335" s="5"/>
      <c r="MJC1335" s="5"/>
      <c r="MJD1335" s="5"/>
      <c r="MJE1335" s="5"/>
      <c r="MJF1335" s="5"/>
      <c r="MJG1335" s="5"/>
      <c r="MJH1335" s="5"/>
      <c r="MJI1335" s="5"/>
      <c r="MJJ1335" s="5"/>
      <c r="MJK1335" s="5"/>
      <c r="MJL1335" s="5"/>
      <c r="MJM1335" s="5"/>
      <c r="MJN1335" s="5"/>
      <c r="MJO1335" s="5"/>
      <c r="MJP1335" s="5"/>
      <c r="MJQ1335" s="5"/>
      <c r="MJR1335" s="5"/>
      <c r="MJS1335" s="5"/>
      <c r="MJT1335" s="5"/>
      <c r="MJU1335" s="5"/>
      <c r="MJV1335" s="5"/>
      <c r="MJW1335" s="5"/>
      <c r="MJX1335" s="5"/>
      <c r="MJY1335" s="5"/>
      <c r="MJZ1335" s="5"/>
      <c r="MKA1335" s="5"/>
      <c r="MKB1335" s="5"/>
      <c r="MKC1335" s="5"/>
      <c r="MKD1335" s="5"/>
      <c r="MKE1335" s="5"/>
      <c r="MKF1335" s="5"/>
      <c r="MKG1335" s="5"/>
      <c r="MKH1335" s="5"/>
      <c r="MKI1335" s="5"/>
      <c r="MKJ1335" s="5"/>
      <c r="MKK1335" s="5"/>
      <c r="MKL1335" s="5"/>
      <c r="MKM1335" s="5"/>
      <c r="MKN1335" s="5"/>
      <c r="MKO1335" s="5"/>
      <c r="MKP1335" s="5"/>
      <c r="MKQ1335" s="5"/>
      <c r="MKR1335" s="5"/>
      <c r="MKS1335" s="5"/>
      <c r="MKT1335" s="5"/>
      <c r="MKU1335" s="5"/>
      <c r="MKV1335" s="5"/>
      <c r="MKW1335" s="5"/>
      <c r="MKX1335" s="5"/>
      <c r="MKY1335" s="5"/>
      <c r="MKZ1335" s="5"/>
      <c r="MLA1335" s="5"/>
      <c r="MLB1335" s="5"/>
      <c r="MLC1335" s="5"/>
      <c r="MLD1335" s="5"/>
      <c r="MLE1335" s="5"/>
      <c r="MLF1335" s="5"/>
      <c r="MLG1335" s="5"/>
      <c r="MLH1335" s="5"/>
      <c r="MLI1335" s="5"/>
      <c r="MLJ1335" s="5"/>
      <c r="MLK1335" s="5"/>
      <c r="MLL1335" s="5"/>
      <c r="MLM1335" s="5"/>
      <c r="MLN1335" s="5"/>
      <c r="MLO1335" s="5"/>
      <c r="MLP1335" s="5"/>
      <c r="MLQ1335" s="5"/>
      <c r="MLR1335" s="5"/>
      <c r="MLS1335" s="5"/>
      <c r="MLT1335" s="5"/>
      <c r="MLU1335" s="5"/>
      <c r="MLV1335" s="5"/>
      <c r="MLW1335" s="5"/>
      <c r="MLX1335" s="5"/>
      <c r="MLY1335" s="5"/>
      <c r="MLZ1335" s="5"/>
      <c r="MMA1335" s="5"/>
      <c r="MMB1335" s="5"/>
      <c r="MMC1335" s="5"/>
      <c r="MMD1335" s="5"/>
      <c r="MME1335" s="5"/>
      <c r="MMF1335" s="5"/>
      <c r="MMG1335" s="5"/>
      <c r="MMH1335" s="5"/>
      <c r="MMI1335" s="5"/>
      <c r="MMJ1335" s="5"/>
      <c r="MMK1335" s="5"/>
      <c r="MML1335" s="5"/>
      <c r="MMM1335" s="5"/>
      <c r="MMN1335" s="5"/>
      <c r="MMO1335" s="5"/>
      <c r="MMP1335" s="5"/>
      <c r="MMQ1335" s="5"/>
      <c r="MMR1335" s="5"/>
      <c r="MMS1335" s="5"/>
      <c r="MMT1335" s="5"/>
      <c r="MMU1335" s="5"/>
      <c r="MMV1335" s="5"/>
      <c r="MMW1335" s="5"/>
      <c r="MMX1335" s="5"/>
      <c r="MMY1335" s="5"/>
      <c r="MMZ1335" s="5"/>
      <c r="MNA1335" s="5"/>
      <c r="MNB1335" s="5"/>
      <c r="MNC1335" s="5"/>
      <c r="MND1335" s="5"/>
      <c r="MNE1335" s="5"/>
      <c r="MNF1335" s="5"/>
      <c r="MNG1335" s="5"/>
      <c r="MNH1335" s="5"/>
      <c r="MNI1335" s="5"/>
      <c r="MNJ1335" s="5"/>
      <c r="MNK1335" s="5"/>
      <c r="MNL1335" s="5"/>
      <c r="MNM1335" s="5"/>
      <c r="MNN1335" s="5"/>
      <c r="MNO1335" s="5"/>
      <c r="MNP1335" s="5"/>
      <c r="MNQ1335" s="5"/>
      <c r="MNR1335" s="5"/>
      <c r="MNS1335" s="5"/>
      <c r="MNT1335" s="5"/>
      <c r="MNU1335" s="5"/>
      <c r="MNV1335" s="5"/>
      <c r="MNW1335" s="5"/>
      <c r="MNX1335" s="5"/>
      <c r="MNY1335" s="5"/>
      <c r="MNZ1335" s="5"/>
      <c r="MOA1335" s="5"/>
      <c r="MOB1335" s="5"/>
      <c r="MOC1335" s="5"/>
      <c r="MOD1335" s="5"/>
      <c r="MOE1335" s="5"/>
      <c r="MOF1335" s="5"/>
      <c r="MOG1335" s="5"/>
      <c r="MOH1335" s="5"/>
      <c r="MOI1335" s="5"/>
      <c r="MOJ1335" s="5"/>
      <c r="MOK1335" s="5"/>
      <c r="MOL1335" s="5"/>
      <c r="MOM1335" s="5"/>
      <c r="MON1335" s="5"/>
      <c r="MOO1335" s="5"/>
      <c r="MOP1335" s="5"/>
      <c r="MOQ1335" s="5"/>
      <c r="MOR1335" s="5"/>
      <c r="MOS1335" s="5"/>
      <c r="MOT1335" s="5"/>
      <c r="MOU1335" s="5"/>
      <c r="MOV1335" s="5"/>
      <c r="MOW1335" s="5"/>
      <c r="MOX1335" s="5"/>
      <c r="MOY1335" s="5"/>
      <c r="MOZ1335" s="5"/>
      <c r="MPA1335" s="5"/>
      <c r="MPB1335" s="5"/>
      <c r="MPC1335" s="5"/>
      <c r="MPD1335" s="5"/>
      <c r="MPE1335" s="5"/>
      <c r="MPF1335" s="5"/>
      <c r="MPG1335" s="5"/>
      <c r="MPH1335" s="5"/>
      <c r="MPI1335" s="5"/>
      <c r="MPJ1335" s="5"/>
      <c r="MPK1335" s="5"/>
      <c r="MPL1335" s="5"/>
      <c r="MPM1335" s="5"/>
      <c r="MPN1335" s="5"/>
      <c r="MPO1335" s="5"/>
      <c r="MPP1335" s="5"/>
      <c r="MPQ1335" s="5"/>
      <c r="MPR1335" s="5"/>
      <c r="MPS1335" s="5"/>
      <c r="MPT1335" s="5"/>
      <c r="MPU1335" s="5"/>
      <c r="MPV1335" s="5"/>
      <c r="MPW1335" s="5"/>
      <c r="MPX1335" s="5"/>
      <c r="MPY1335" s="5"/>
      <c r="MPZ1335" s="5"/>
      <c r="MQA1335" s="5"/>
      <c r="MQB1335" s="5"/>
      <c r="MQC1335" s="5"/>
      <c r="MQD1335" s="5"/>
      <c r="MQE1335" s="5"/>
      <c r="MQF1335" s="5"/>
      <c r="MQG1335" s="5"/>
      <c r="MQH1335" s="5"/>
      <c r="MQI1335" s="5"/>
      <c r="MQJ1335" s="5"/>
      <c r="MQK1335" s="5"/>
      <c r="MQL1335" s="5"/>
      <c r="MQM1335" s="5"/>
      <c r="MQN1335" s="5"/>
      <c r="MQO1335" s="5"/>
      <c r="MQP1335" s="5"/>
      <c r="MQQ1335" s="5"/>
      <c r="MQR1335" s="5"/>
      <c r="MQS1335" s="5"/>
      <c r="MQT1335" s="5"/>
      <c r="MQU1335" s="5"/>
      <c r="MQV1335" s="5"/>
      <c r="MQW1335" s="5"/>
      <c r="MQX1335" s="5"/>
      <c r="MQY1335" s="5"/>
      <c r="MQZ1335" s="5"/>
      <c r="MRA1335" s="5"/>
      <c r="MRB1335" s="5"/>
      <c r="MRC1335" s="5"/>
      <c r="MRD1335" s="5"/>
      <c r="MRE1335" s="5"/>
      <c r="MRF1335" s="5"/>
      <c r="MRG1335" s="5"/>
      <c r="MRH1335" s="5"/>
      <c r="MRI1335" s="5"/>
      <c r="MRJ1335" s="5"/>
      <c r="MRK1335" s="5"/>
      <c r="MRL1335" s="5"/>
      <c r="MRM1335" s="5"/>
      <c r="MRN1335" s="5"/>
      <c r="MRO1335" s="5"/>
      <c r="MRP1335" s="5"/>
      <c r="MRQ1335" s="5"/>
      <c r="MRR1335" s="5"/>
      <c r="MRS1335" s="5"/>
      <c r="MRT1335" s="5"/>
      <c r="MRU1335" s="5"/>
      <c r="MRV1335" s="5"/>
      <c r="MRW1335" s="5"/>
      <c r="MRX1335" s="5"/>
      <c r="MRY1335" s="5"/>
      <c r="MRZ1335" s="5"/>
      <c r="MSA1335" s="5"/>
      <c r="MSB1335" s="5"/>
      <c r="MSC1335" s="5"/>
      <c r="MSD1335" s="5"/>
      <c r="MSE1335" s="5"/>
      <c r="MSF1335" s="5"/>
      <c r="MSG1335" s="5"/>
      <c r="MSH1335" s="5"/>
      <c r="MSI1335" s="5"/>
      <c r="MSJ1335" s="5"/>
      <c r="MSK1335" s="5"/>
      <c r="MSL1335" s="5"/>
      <c r="MSM1335" s="5"/>
      <c r="MSN1335" s="5"/>
      <c r="MSO1335" s="5"/>
      <c r="MSP1335" s="5"/>
      <c r="MSQ1335" s="5"/>
      <c r="MSR1335" s="5"/>
      <c r="MSS1335" s="5"/>
      <c r="MST1335" s="5"/>
      <c r="MSU1335" s="5"/>
      <c r="MSV1335" s="5"/>
      <c r="MSW1335" s="5"/>
      <c r="MSX1335" s="5"/>
      <c r="MSY1335" s="5"/>
      <c r="MSZ1335" s="5"/>
      <c r="MTA1335" s="5"/>
      <c r="MTB1335" s="5"/>
      <c r="MTC1335" s="5"/>
      <c r="MTD1335" s="5"/>
      <c r="MTE1335" s="5"/>
      <c r="MTF1335" s="5"/>
      <c r="MTG1335" s="5"/>
      <c r="MTH1335" s="5"/>
      <c r="MTI1335" s="5"/>
      <c r="MTJ1335" s="5"/>
      <c r="MTK1335" s="5"/>
      <c r="MTL1335" s="5"/>
      <c r="MTM1335" s="5"/>
      <c r="MTN1335" s="5"/>
      <c r="MTO1335" s="5"/>
      <c r="MTP1335" s="5"/>
      <c r="MTQ1335" s="5"/>
      <c r="MTR1335" s="5"/>
      <c r="MTS1335" s="5"/>
      <c r="MTT1335" s="5"/>
      <c r="MTU1335" s="5"/>
      <c r="MTV1335" s="5"/>
      <c r="MTW1335" s="5"/>
      <c r="MTX1335" s="5"/>
      <c r="MTY1335" s="5"/>
      <c r="MTZ1335" s="5"/>
      <c r="MUA1335" s="5"/>
      <c r="MUB1335" s="5"/>
      <c r="MUC1335" s="5"/>
      <c r="MUD1335" s="5"/>
      <c r="MUE1335" s="5"/>
      <c r="MUF1335" s="5"/>
      <c r="MUG1335" s="5"/>
      <c r="MUH1335" s="5"/>
      <c r="MUI1335" s="5"/>
      <c r="MUJ1335" s="5"/>
      <c r="MUK1335" s="5"/>
      <c r="MUL1335" s="5"/>
      <c r="MUM1335" s="5"/>
      <c r="MUN1335" s="5"/>
      <c r="MUO1335" s="5"/>
      <c r="MUP1335" s="5"/>
      <c r="MUQ1335" s="5"/>
      <c r="MUR1335" s="5"/>
      <c r="MUS1335" s="5"/>
      <c r="MUT1335" s="5"/>
      <c r="MUU1335" s="5"/>
      <c r="MUV1335" s="5"/>
      <c r="MUW1335" s="5"/>
      <c r="MUX1335" s="5"/>
      <c r="MUY1335" s="5"/>
      <c r="MUZ1335" s="5"/>
      <c r="MVA1335" s="5"/>
      <c r="MVB1335" s="5"/>
      <c r="MVC1335" s="5"/>
      <c r="MVD1335" s="5"/>
      <c r="MVE1335" s="5"/>
      <c r="MVF1335" s="5"/>
      <c r="MVG1335" s="5"/>
      <c r="MVH1335" s="5"/>
      <c r="MVI1335" s="5"/>
      <c r="MVJ1335" s="5"/>
      <c r="MVK1335" s="5"/>
      <c r="MVL1335" s="5"/>
      <c r="MVM1335" s="5"/>
      <c r="MVN1335" s="5"/>
      <c r="MVO1335" s="5"/>
      <c r="MVP1335" s="5"/>
      <c r="MVQ1335" s="5"/>
      <c r="MVR1335" s="5"/>
      <c r="MVS1335" s="5"/>
      <c r="MVT1335" s="5"/>
      <c r="MVU1335" s="5"/>
      <c r="MVV1335" s="5"/>
      <c r="MVW1335" s="5"/>
      <c r="MVX1335" s="5"/>
      <c r="MVY1335" s="5"/>
      <c r="MVZ1335" s="5"/>
      <c r="MWA1335" s="5"/>
      <c r="MWB1335" s="5"/>
      <c r="MWC1335" s="5"/>
      <c r="MWD1335" s="5"/>
      <c r="MWE1335" s="5"/>
      <c r="MWF1335" s="5"/>
      <c r="MWG1335" s="5"/>
      <c r="MWH1335" s="5"/>
      <c r="MWI1335" s="5"/>
      <c r="MWJ1335" s="5"/>
      <c r="MWK1335" s="5"/>
      <c r="MWL1335" s="5"/>
      <c r="MWM1335" s="5"/>
      <c r="MWN1335" s="5"/>
      <c r="MWO1335" s="5"/>
      <c r="MWP1335" s="5"/>
      <c r="MWQ1335" s="5"/>
      <c r="MWR1335" s="5"/>
      <c r="MWS1335" s="5"/>
      <c r="MWT1335" s="5"/>
      <c r="MWU1335" s="5"/>
      <c r="MWV1335" s="5"/>
      <c r="MWW1335" s="5"/>
      <c r="MWX1335" s="5"/>
      <c r="MWY1335" s="5"/>
      <c r="MWZ1335" s="5"/>
      <c r="MXA1335" s="5"/>
      <c r="MXB1335" s="5"/>
      <c r="MXC1335" s="5"/>
      <c r="MXD1335" s="5"/>
      <c r="MXE1335" s="5"/>
      <c r="MXF1335" s="5"/>
      <c r="MXG1335" s="5"/>
      <c r="MXH1335" s="5"/>
      <c r="MXI1335" s="5"/>
      <c r="MXJ1335" s="5"/>
      <c r="MXK1335" s="5"/>
      <c r="MXL1335" s="5"/>
      <c r="MXM1335" s="5"/>
      <c r="MXN1335" s="5"/>
      <c r="MXO1335" s="5"/>
      <c r="MXP1335" s="5"/>
      <c r="MXQ1335" s="5"/>
      <c r="MXR1335" s="5"/>
      <c r="MXS1335" s="5"/>
      <c r="MXT1335" s="5"/>
      <c r="MXU1335" s="5"/>
      <c r="MXV1335" s="5"/>
      <c r="MXW1335" s="5"/>
      <c r="MXX1335" s="5"/>
      <c r="MXY1335" s="5"/>
      <c r="MXZ1335" s="5"/>
      <c r="MYA1335" s="5"/>
      <c r="MYB1335" s="5"/>
      <c r="MYC1335" s="5"/>
      <c r="MYD1335" s="5"/>
      <c r="MYE1335" s="5"/>
      <c r="MYF1335" s="5"/>
      <c r="MYG1335" s="5"/>
      <c r="MYH1335" s="5"/>
      <c r="MYI1335" s="5"/>
      <c r="MYJ1335" s="5"/>
      <c r="MYK1335" s="5"/>
      <c r="MYL1335" s="5"/>
      <c r="MYM1335" s="5"/>
      <c r="MYN1335" s="5"/>
      <c r="MYO1335" s="5"/>
      <c r="MYP1335" s="5"/>
      <c r="MYQ1335" s="5"/>
      <c r="MYR1335" s="5"/>
      <c r="MYS1335" s="5"/>
      <c r="MYT1335" s="5"/>
      <c r="MYU1335" s="5"/>
      <c r="MYV1335" s="5"/>
      <c r="MYW1335" s="5"/>
      <c r="MYX1335" s="5"/>
      <c r="MYY1335" s="5"/>
      <c r="MYZ1335" s="5"/>
      <c r="MZA1335" s="5"/>
      <c r="MZB1335" s="5"/>
      <c r="MZC1335" s="5"/>
      <c r="MZD1335" s="5"/>
      <c r="MZE1335" s="5"/>
      <c r="MZF1335" s="5"/>
      <c r="MZG1335" s="5"/>
      <c r="MZH1335" s="5"/>
      <c r="MZI1335" s="5"/>
      <c r="MZJ1335" s="5"/>
      <c r="MZK1335" s="5"/>
      <c r="MZL1335" s="5"/>
      <c r="MZM1335" s="5"/>
      <c r="MZN1335" s="5"/>
      <c r="MZO1335" s="5"/>
      <c r="MZP1335" s="5"/>
      <c r="MZQ1335" s="5"/>
      <c r="MZR1335" s="5"/>
      <c r="MZS1335" s="5"/>
      <c r="MZT1335" s="5"/>
      <c r="MZU1335" s="5"/>
      <c r="MZV1335" s="5"/>
      <c r="MZW1335" s="5"/>
      <c r="MZX1335" s="5"/>
      <c r="MZY1335" s="5"/>
      <c r="MZZ1335" s="5"/>
      <c r="NAA1335" s="5"/>
      <c r="NAB1335" s="5"/>
      <c r="NAC1335" s="5"/>
      <c r="NAD1335" s="5"/>
      <c r="NAE1335" s="5"/>
      <c r="NAF1335" s="5"/>
      <c r="NAG1335" s="5"/>
      <c r="NAH1335" s="5"/>
      <c r="NAI1335" s="5"/>
      <c r="NAJ1335" s="5"/>
      <c r="NAK1335" s="5"/>
      <c r="NAL1335" s="5"/>
      <c r="NAM1335" s="5"/>
      <c r="NAN1335" s="5"/>
      <c r="NAO1335" s="5"/>
      <c r="NAP1335" s="5"/>
      <c r="NAQ1335" s="5"/>
      <c r="NAR1335" s="5"/>
      <c r="NAS1335" s="5"/>
      <c r="NAT1335" s="5"/>
      <c r="NAU1335" s="5"/>
      <c r="NAV1335" s="5"/>
      <c r="NAW1335" s="5"/>
      <c r="NAX1335" s="5"/>
      <c r="NAY1335" s="5"/>
      <c r="NAZ1335" s="5"/>
      <c r="NBA1335" s="5"/>
      <c r="NBB1335" s="5"/>
      <c r="NBC1335" s="5"/>
      <c r="NBD1335" s="5"/>
      <c r="NBE1335" s="5"/>
      <c r="NBF1335" s="5"/>
      <c r="NBG1335" s="5"/>
      <c r="NBH1335" s="5"/>
      <c r="NBI1335" s="5"/>
      <c r="NBJ1335" s="5"/>
      <c r="NBK1335" s="5"/>
      <c r="NBL1335" s="5"/>
      <c r="NBM1335" s="5"/>
      <c r="NBN1335" s="5"/>
      <c r="NBO1335" s="5"/>
      <c r="NBP1335" s="5"/>
      <c r="NBQ1335" s="5"/>
      <c r="NBR1335" s="5"/>
      <c r="NBS1335" s="5"/>
      <c r="NBT1335" s="5"/>
      <c r="NBU1335" s="5"/>
      <c r="NBV1335" s="5"/>
      <c r="NBW1335" s="5"/>
      <c r="NBX1335" s="5"/>
      <c r="NBY1335" s="5"/>
      <c r="NBZ1335" s="5"/>
      <c r="NCA1335" s="5"/>
      <c r="NCB1335" s="5"/>
      <c r="NCC1335" s="5"/>
      <c r="NCD1335" s="5"/>
      <c r="NCE1335" s="5"/>
      <c r="NCF1335" s="5"/>
      <c r="NCG1335" s="5"/>
      <c r="NCH1335" s="5"/>
      <c r="NCI1335" s="5"/>
      <c r="NCJ1335" s="5"/>
      <c r="NCK1335" s="5"/>
      <c r="NCL1335" s="5"/>
      <c r="NCM1335" s="5"/>
      <c r="NCN1335" s="5"/>
      <c r="NCO1335" s="5"/>
      <c r="NCP1335" s="5"/>
      <c r="NCQ1335" s="5"/>
      <c r="NCR1335" s="5"/>
      <c r="NCS1335" s="5"/>
      <c r="NCT1335" s="5"/>
      <c r="NCU1335" s="5"/>
      <c r="NCV1335" s="5"/>
      <c r="NCW1335" s="5"/>
      <c r="NCX1335" s="5"/>
      <c r="NCY1335" s="5"/>
      <c r="NCZ1335" s="5"/>
      <c r="NDA1335" s="5"/>
      <c r="NDB1335" s="5"/>
      <c r="NDC1335" s="5"/>
      <c r="NDD1335" s="5"/>
      <c r="NDE1335" s="5"/>
      <c r="NDF1335" s="5"/>
      <c r="NDG1335" s="5"/>
      <c r="NDH1335" s="5"/>
      <c r="NDI1335" s="5"/>
      <c r="NDJ1335" s="5"/>
      <c r="NDK1335" s="5"/>
      <c r="NDL1335" s="5"/>
      <c r="NDM1335" s="5"/>
      <c r="NDN1335" s="5"/>
      <c r="NDO1335" s="5"/>
      <c r="NDP1335" s="5"/>
      <c r="NDQ1335" s="5"/>
      <c r="NDR1335" s="5"/>
      <c r="NDS1335" s="5"/>
      <c r="NDT1335" s="5"/>
      <c r="NDU1335" s="5"/>
      <c r="NDV1335" s="5"/>
      <c r="NDW1335" s="5"/>
      <c r="NDX1335" s="5"/>
      <c r="NDY1335" s="5"/>
      <c r="NDZ1335" s="5"/>
      <c r="NEA1335" s="5"/>
      <c r="NEB1335" s="5"/>
      <c r="NEC1335" s="5"/>
      <c r="NED1335" s="5"/>
      <c r="NEE1335" s="5"/>
      <c r="NEF1335" s="5"/>
      <c r="NEG1335" s="5"/>
      <c r="NEH1335" s="5"/>
      <c r="NEI1335" s="5"/>
      <c r="NEJ1335" s="5"/>
      <c r="NEK1335" s="5"/>
      <c r="NEL1335" s="5"/>
      <c r="NEM1335" s="5"/>
      <c r="NEN1335" s="5"/>
      <c r="NEO1335" s="5"/>
      <c r="NEP1335" s="5"/>
      <c r="NEQ1335" s="5"/>
      <c r="NER1335" s="5"/>
      <c r="NES1335" s="5"/>
      <c r="NET1335" s="5"/>
      <c r="NEU1335" s="5"/>
      <c r="NEV1335" s="5"/>
      <c r="NEW1335" s="5"/>
      <c r="NEX1335" s="5"/>
      <c r="NEY1335" s="5"/>
      <c r="NEZ1335" s="5"/>
      <c r="NFA1335" s="5"/>
      <c r="NFB1335" s="5"/>
      <c r="NFC1335" s="5"/>
      <c r="NFD1335" s="5"/>
      <c r="NFE1335" s="5"/>
      <c r="NFF1335" s="5"/>
      <c r="NFG1335" s="5"/>
      <c r="NFH1335" s="5"/>
      <c r="NFI1335" s="5"/>
      <c r="NFJ1335" s="5"/>
      <c r="NFK1335" s="5"/>
      <c r="NFL1335" s="5"/>
      <c r="NFM1335" s="5"/>
      <c r="NFN1335" s="5"/>
      <c r="NFO1335" s="5"/>
      <c r="NFP1335" s="5"/>
      <c r="NFQ1335" s="5"/>
      <c r="NFR1335" s="5"/>
      <c r="NFS1335" s="5"/>
      <c r="NFT1335" s="5"/>
      <c r="NFU1335" s="5"/>
      <c r="NFV1335" s="5"/>
      <c r="NFW1335" s="5"/>
      <c r="NFX1335" s="5"/>
      <c r="NFY1335" s="5"/>
      <c r="NFZ1335" s="5"/>
      <c r="NGA1335" s="5"/>
      <c r="NGB1335" s="5"/>
      <c r="NGC1335" s="5"/>
      <c r="NGD1335" s="5"/>
      <c r="NGE1335" s="5"/>
      <c r="NGF1335" s="5"/>
      <c r="NGG1335" s="5"/>
      <c r="NGH1335" s="5"/>
      <c r="NGI1335" s="5"/>
      <c r="NGJ1335" s="5"/>
      <c r="NGK1335" s="5"/>
      <c r="NGL1335" s="5"/>
      <c r="NGM1335" s="5"/>
      <c r="NGN1335" s="5"/>
      <c r="NGO1335" s="5"/>
      <c r="NGP1335" s="5"/>
      <c r="NGQ1335" s="5"/>
      <c r="NGR1335" s="5"/>
      <c r="NGS1335" s="5"/>
      <c r="NGT1335" s="5"/>
      <c r="NGU1335" s="5"/>
      <c r="NGV1335" s="5"/>
      <c r="NGW1335" s="5"/>
      <c r="NGX1335" s="5"/>
      <c r="NGY1335" s="5"/>
      <c r="NGZ1335" s="5"/>
      <c r="NHA1335" s="5"/>
      <c r="NHB1335" s="5"/>
      <c r="NHC1335" s="5"/>
      <c r="NHD1335" s="5"/>
      <c r="NHE1335" s="5"/>
      <c r="NHF1335" s="5"/>
      <c r="NHG1335" s="5"/>
      <c r="NHH1335" s="5"/>
      <c r="NHI1335" s="5"/>
      <c r="NHJ1335" s="5"/>
      <c r="NHK1335" s="5"/>
      <c r="NHL1335" s="5"/>
      <c r="NHM1335" s="5"/>
      <c r="NHN1335" s="5"/>
      <c r="NHO1335" s="5"/>
      <c r="NHP1335" s="5"/>
      <c r="NHQ1335" s="5"/>
      <c r="NHR1335" s="5"/>
      <c r="NHS1335" s="5"/>
      <c r="NHT1335" s="5"/>
      <c r="NHU1335" s="5"/>
      <c r="NHV1335" s="5"/>
      <c r="NHW1335" s="5"/>
      <c r="NHX1335" s="5"/>
      <c r="NHY1335" s="5"/>
      <c r="NHZ1335" s="5"/>
      <c r="NIA1335" s="5"/>
      <c r="NIB1335" s="5"/>
      <c r="NIC1335" s="5"/>
      <c r="NID1335" s="5"/>
      <c r="NIE1335" s="5"/>
      <c r="NIF1335" s="5"/>
      <c r="NIG1335" s="5"/>
      <c r="NIH1335" s="5"/>
      <c r="NII1335" s="5"/>
      <c r="NIJ1335" s="5"/>
      <c r="NIK1335" s="5"/>
      <c r="NIL1335" s="5"/>
      <c r="NIM1335" s="5"/>
      <c r="NIN1335" s="5"/>
      <c r="NIO1335" s="5"/>
      <c r="NIP1335" s="5"/>
      <c r="NIQ1335" s="5"/>
      <c r="NIR1335" s="5"/>
      <c r="NIS1335" s="5"/>
      <c r="NIT1335" s="5"/>
      <c r="NIU1335" s="5"/>
      <c r="NIV1335" s="5"/>
      <c r="NIW1335" s="5"/>
      <c r="NIX1335" s="5"/>
      <c r="NIY1335" s="5"/>
      <c r="NIZ1335" s="5"/>
      <c r="NJA1335" s="5"/>
      <c r="NJB1335" s="5"/>
      <c r="NJC1335" s="5"/>
      <c r="NJD1335" s="5"/>
      <c r="NJE1335" s="5"/>
      <c r="NJF1335" s="5"/>
      <c r="NJG1335" s="5"/>
      <c r="NJH1335" s="5"/>
      <c r="NJI1335" s="5"/>
      <c r="NJJ1335" s="5"/>
      <c r="NJK1335" s="5"/>
      <c r="NJL1335" s="5"/>
      <c r="NJM1335" s="5"/>
      <c r="NJN1335" s="5"/>
      <c r="NJO1335" s="5"/>
      <c r="NJP1335" s="5"/>
      <c r="NJQ1335" s="5"/>
      <c r="NJR1335" s="5"/>
      <c r="NJS1335" s="5"/>
      <c r="NJT1335" s="5"/>
      <c r="NJU1335" s="5"/>
      <c r="NJV1335" s="5"/>
      <c r="NJW1335" s="5"/>
      <c r="NJX1335" s="5"/>
      <c r="NJY1335" s="5"/>
      <c r="NJZ1335" s="5"/>
      <c r="NKA1335" s="5"/>
      <c r="NKB1335" s="5"/>
      <c r="NKC1335" s="5"/>
      <c r="NKD1335" s="5"/>
      <c r="NKE1335" s="5"/>
      <c r="NKF1335" s="5"/>
      <c r="NKG1335" s="5"/>
      <c r="NKH1335" s="5"/>
      <c r="NKI1335" s="5"/>
      <c r="NKJ1335" s="5"/>
      <c r="NKK1335" s="5"/>
      <c r="NKL1335" s="5"/>
      <c r="NKM1335" s="5"/>
      <c r="NKN1335" s="5"/>
      <c r="NKO1335" s="5"/>
      <c r="NKP1335" s="5"/>
      <c r="NKQ1335" s="5"/>
      <c r="NKR1335" s="5"/>
      <c r="NKS1335" s="5"/>
      <c r="NKT1335" s="5"/>
      <c r="NKU1335" s="5"/>
      <c r="NKV1335" s="5"/>
      <c r="NKW1335" s="5"/>
      <c r="NKX1335" s="5"/>
      <c r="NKY1335" s="5"/>
      <c r="NKZ1335" s="5"/>
      <c r="NLA1335" s="5"/>
      <c r="NLB1335" s="5"/>
      <c r="NLC1335" s="5"/>
      <c r="NLD1335" s="5"/>
      <c r="NLE1335" s="5"/>
      <c r="NLF1335" s="5"/>
      <c r="NLG1335" s="5"/>
      <c r="NLH1335" s="5"/>
      <c r="NLI1335" s="5"/>
      <c r="NLJ1335" s="5"/>
      <c r="NLK1335" s="5"/>
      <c r="NLL1335" s="5"/>
      <c r="NLM1335" s="5"/>
      <c r="NLN1335" s="5"/>
      <c r="NLO1335" s="5"/>
      <c r="NLP1335" s="5"/>
      <c r="NLQ1335" s="5"/>
      <c r="NLR1335" s="5"/>
      <c r="NLS1335" s="5"/>
      <c r="NLT1335" s="5"/>
      <c r="NLU1335" s="5"/>
      <c r="NLV1335" s="5"/>
      <c r="NLW1335" s="5"/>
      <c r="NLX1335" s="5"/>
      <c r="NLY1335" s="5"/>
      <c r="NLZ1335" s="5"/>
      <c r="NMA1335" s="5"/>
      <c r="NMB1335" s="5"/>
      <c r="NMC1335" s="5"/>
      <c r="NMD1335" s="5"/>
      <c r="NME1335" s="5"/>
      <c r="NMF1335" s="5"/>
      <c r="NMG1335" s="5"/>
      <c r="NMH1335" s="5"/>
      <c r="NMI1335" s="5"/>
      <c r="NMJ1335" s="5"/>
      <c r="NMK1335" s="5"/>
      <c r="NML1335" s="5"/>
      <c r="NMM1335" s="5"/>
      <c r="NMN1335" s="5"/>
      <c r="NMO1335" s="5"/>
      <c r="NMP1335" s="5"/>
      <c r="NMQ1335" s="5"/>
      <c r="NMR1335" s="5"/>
      <c r="NMS1335" s="5"/>
      <c r="NMT1335" s="5"/>
      <c r="NMU1335" s="5"/>
      <c r="NMV1335" s="5"/>
      <c r="NMW1335" s="5"/>
      <c r="NMX1335" s="5"/>
      <c r="NMY1335" s="5"/>
      <c r="NMZ1335" s="5"/>
      <c r="NNA1335" s="5"/>
      <c r="NNB1335" s="5"/>
      <c r="NNC1335" s="5"/>
      <c r="NND1335" s="5"/>
      <c r="NNE1335" s="5"/>
      <c r="NNF1335" s="5"/>
      <c r="NNG1335" s="5"/>
      <c r="NNH1335" s="5"/>
      <c r="NNI1335" s="5"/>
      <c r="NNJ1335" s="5"/>
      <c r="NNK1335" s="5"/>
      <c r="NNL1335" s="5"/>
      <c r="NNM1335" s="5"/>
      <c r="NNN1335" s="5"/>
      <c r="NNO1335" s="5"/>
      <c r="NNP1335" s="5"/>
      <c r="NNQ1335" s="5"/>
      <c r="NNR1335" s="5"/>
      <c r="NNS1335" s="5"/>
      <c r="NNT1335" s="5"/>
      <c r="NNU1335" s="5"/>
      <c r="NNV1335" s="5"/>
      <c r="NNW1335" s="5"/>
      <c r="NNX1335" s="5"/>
      <c r="NNY1335" s="5"/>
      <c r="NNZ1335" s="5"/>
      <c r="NOA1335" s="5"/>
      <c r="NOB1335" s="5"/>
      <c r="NOC1335" s="5"/>
      <c r="NOD1335" s="5"/>
      <c r="NOE1335" s="5"/>
      <c r="NOF1335" s="5"/>
      <c r="NOG1335" s="5"/>
      <c r="NOH1335" s="5"/>
      <c r="NOI1335" s="5"/>
      <c r="NOJ1335" s="5"/>
      <c r="NOK1335" s="5"/>
      <c r="NOL1335" s="5"/>
      <c r="NOM1335" s="5"/>
      <c r="NON1335" s="5"/>
      <c r="NOO1335" s="5"/>
      <c r="NOP1335" s="5"/>
      <c r="NOQ1335" s="5"/>
      <c r="NOR1335" s="5"/>
      <c r="NOS1335" s="5"/>
      <c r="NOT1335" s="5"/>
      <c r="NOU1335" s="5"/>
      <c r="NOV1335" s="5"/>
      <c r="NOW1335" s="5"/>
      <c r="NOX1335" s="5"/>
      <c r="NOY1335" s="5"/>
      <c r="NOZ1335" s="5"/>
      <c r="NPA1335" s="5"/>
      <c r="NPB1335" s="5"/>
      <c r="NPC1335" s="5"/>
      <c r="NPD1335" s="5"/>
      <c r="NPE1335" s="5"/>
      <c r="NPF1335" s="5"/>
      <c r="NPG1335" s="5"/>
      <c r="NPH1335" s="5"/>
      <c r="NPI1335" s="5"/>
      <c r="NPJ1335" s="5"/>
      <c r="NPK1335" s="5"/>
      <c r="NPL1335" s="5"/>
      <c r="NPM1335" s="5"/>
      <c r="NPN1335" s="5"/>
      <c r="NPO1335" s="5"/>
      <c r="NPP1335" s="5"/>
      <c r="NPQ1335" s="5"/>
      <c r="NPR1335" s="5"/>
      <c r="NPS1335" s="5"/>
      <c r="NPT1335" s="5"/>
      <c r="NPU1335" s="5"/>
      <c r="NPV1335" s="5"/>
      <c r="NPW1335" s="5"/>
      <c r="NPX1335" s="5"/>
      <c r="NPY1335" s="5"/>
      <c r="NPZ1335" s="5"/>
      <c r="NQA1335" s="5"/>
      <c r="NQB1335" s="5"/>
      <c r="NQC1335" s="5"/>
      <c r="NQD1335" s="5"/>
      <c r="NQE1335" s="5"/>
      <c r="NQF1335" s="5"/>
      <c r="NQG1335" s="5"/>
      <c r="NQH1335" s="5"/>
      <c r="NQI1335" s="5"/>
      <c r="NQJ1335" s="5"/>
      <c r="NQK1335" s="5"/>
      <c r="NQL1335" s="5"/>
      <c r="NQM1335" s="5"/>
      <c r="NQN1335" s="5"/>
      <c r="NQO1335" s="5"/>
      <c r="NQP1335" s="5"/>
      <c r="NQQ1335" s="5"/>
      <c r="NQR1335" s="5"/>
      <c r="NQS1335" s="5"/>
      <c r="NQT1335" s="5"/>
      <c r="NQU1335" s="5"/>
      <c r="NQV1335" s="5"/>
      <c r="NQW1335" s="5"/>
      <c r="NQX1335" s="5"/>
      <c r="NQY1335" s="5"/>
      <c r="NQZ1335" s="5"/>
      <c r="NRA1335" s="5"/>
      <c r="NRB1335" s="5"/>
      <c r="NRC1335" s="5"/>
      <c r="NRD1335" s="5"/>
      <c r="NRE1335" s="5"/>
      <c r="NRF1335" s="5"/>
      <c r="NRG1335" s="5"/>
      <c r="NRH1335" s="5"/>
      <c r="NRI1335" s="5"/>
      <c r="NRJ1335" s="5"/>
      <c r="NRK1335" s="5"/>
      <c r="NRL1335" s="5"/>
      <c r="NRM1335" s="5"/>
      <c r="NRN1335" s="5"/>
      <c r="NRO1335" s="5"/>
      <c r="NRP1335" s="5"/>
      <c r="NRQ1335" s="5"/>
      <c r="NRR1335" s="5"/>
      <c r="NRS1335" s="5"/>
      <c r="NRT1335" s="5"/>
      <c r="NRU1335" s="5"/>
      <c r="NRV1335" s="5"/>
      <c r="NRW1335" s="5"/>
      <c r="NRX1335" s="5"/>
      <c r="NRY1335" s="5"/>
      <c r="NRZ1335" s="5"/>
      <c r="NSA1335" s="5"/>
      <c r="NSB1335" s="5"/>
      <c r="NSC1335" s="5"/>
      <c r="NSD1335" s="5"/>
      <c r="NSE1335" s="5"/>
      <c r="NSF1335" s="5"/>
      <c r="NSG1335" s="5"/>
      <c r="NSH1335" s="5"/>
      <c r="NSI1335" s="5"/>
      <c r="NSJ1335" s="5"/>
      <c r="NSK1335" s="5"/>
      <c r="NSL1335" s="5"/>
      <c r="NSM1335" s="5"/>
      <c r="NSN1335" s="5"/>
      <c r="NSO1335" s="5"/>
      <c r="NSP1335" s="5"/>
      <c r="NSQ1335" s="5"/>
      <c r="NSR1335" s="5"/>
      <c r="NSS1335" s="5"/>
      <c r="NST1335" s="5"/>
      <c r="NSU1335" s="5"/>
      <c r="NSV1335" s="5"/>
      <c r="NSW1335" s="5"/>
      <c r="NSX1335" s="5"/>
      <c r="NSY1335" s="5"/>
      <c r="NSZ1335" s="5"/>
      <c r="NTA1335" s="5"/>
      <c r="NTB1335" s="5"/>
      <c r="NTC1335" s="5"/>
      <c r="NTD1335" s="5"/>
      <c r="NTE1335" s="5"/>
      <c r="NTF1335" s="5"/>
      <c r="NTG1335" s="5"/>
      <c r="NTH1335" s="5"/>
      <c r="NTI1335" s="5"/>
      <c r="NTJ1335" s="5"/>
      <c r="NTK1335" s="5"/>
      <c r="NTL1335" s="5"/>
      <c r="NTM1335" s="5"/>
      <c r="NTN1335" s="5"/>
      <c r="NTO1335" s="5"/>
      <c r="NTP1335" s="5"/>
      <c r="NTQ1335" s="5"/>
      <c r="NTR1335" s="5"/>
      <c r="NTS1335" s="5"/>
      <c r="NTT1335" s="5"/>
      <c r="NTU1335" s="5"/>
      <c r="NTV1335" s="5"/>
      <c r="NTW1335" s="5"/>
      <c r="NTX1335" s="5"/>
      <c r="NTY1335" s="5"/>
      <c r="NTZ1335" s="5"/>
      <c r="NUA1335" s="5"/>
      <c r="NUB1335" s="5"/>
      <c r="NUC1335" s="5"/>
      <c r="NUD1335" s="5"/>
      <c r="NUE1335" s="5"/>
      <c r="NUF1335" s="5"/>
      <c r="NUG1335" s="5"/>
      <c r="NUH1335" s="5"/>
      <c r="NUI1335" s="5"/>
      <c r="NUJ1335" s="5"/>
      <c r="NUK1335" s="5"/>
      <c r="NUL1335" s="5"/>
      <c r="NUM1335" s="5"/>
      <c r="NUN1335" s="5"/>
      <c r="NUO1335" s="5"/>
      <c r="NUP1335" s="5"/>
      <c r="NUQ1335" s="5"/>
      <c r="NUR1335" s="5"/>
      <c r="NUS1335" s="5"/>
      <c r="NUT1335" s="5"/>
      <c r="NUU1335" s="5"/>
      <c r="NUV1335" s="5"/>
      <c r="NUW1335" s="5"/>
      <c r="NUX1335" s="5"/>
      <c r="NUY1335" s="5"/>
      <c r="NUZ1335" s="5"/>
      <c r="NVA1335" s="5"/>
      <c r="NVB1335" s="5"/>
      <c r="NVC1335" s="5"/>
      <c r="NVD1335" s="5"/>
      <c r="NVE1335" s="5"/>
      <c r="NVF1335" s="5"/>
      <c r="NVG1335" s="5"/>
      <c r="NVH1335" s="5"/>
      <c r="NVI1335" s="5"/>
      <c r="NVJ1335" s="5"/>
      <c r="NVK1335" s="5"/>
      <c r="NVL1335" s="5"/>
      <c r="NVM1335" s="5"/>
      <c r="NVN1335" s="5"/>
      <c r="NVO1335" s="5"/>
      <c r="NVP1335" s="5"/>
      <c r="NVQ1335" s="5"/>
      <c r="NVR1335" s="5"/>
      <c r="NVS1335" s="5"/>
      <c r="NVT1335" s="5"/>
      <c r="NVU1335" s="5"/>
      <c r="NVV1335" s="5"/>
      <c r="NVW1335" s="5"/>
      <c r="NVX1335" s="5"/>
      <c r="NVY1335" s="5"/>
      <c r="NVZ1335" s="5"/>
      <c r="NWA1335" s="5"/>
      <c r="NWB1335" s="5"/>
      <c r="NWC1335" s="5"/>
      <c r="NWD1335" s="5"/>
      <c r="NWE1335" s="5"/>
      <c r="NWF1335" s="5"/>
      <c r="NWG1335" s="5"/>
      <c r="NWH1335" s="5"/>
      <c r="NWI1335" s="5"/>
      <c r="NWJ1335" s="5"/>
      <c r="NWK1335" s="5"/>
      <c r="NWL1335" s="5"/>
      <c r="NWM1335" s="5"/>
      <c r="NWN1335" s="5"/>
      <c r="NWO1335" s="5"/>
      <c r="NWP1335" s="5"/>
      <c r="NWQ1335" s="5"/>
      <c r="NWR1335" s="5"/>
      <c r="NWS1335" s="5"/>
      <c r="NWT1335" s="5"/>
      <c r="NWU1335" s="5"/>
      <c r="NWV1335" s="5"/>
      <c r="NWW1335" s="5"/>
      <c r="NWX1335" s="5"/>
      <c r="NWY1335" s="5"/>
      <c r="NWZ1335" s="5"/>
      <c r="NXA1335" s="5"/>
      <c r="NXB1335" s="5"/>
      <c r="NXC1335" s="5"/>
      <c r="NXD1335" s="5"/>
      <c r="NXE1335" s="5"/>
      <c r="NXF1335" s="5"/>
      <c r="NXG1335" s="5"/>
      <c r="NXH1335" s="5"/>
      <c r="NXI1335" s="5"/>
      <c r="NXJ1335" s="5"/>
      <c r="NXK1335" s="5"/>
      <c r="NXL1335" s="5"/>
      <c r="NXM1335" s="5"/>
      <c r="NXN1335" s="5"/>
      <c r="NXO1335" s="5"/>
      <c r="NXP1335" s="5"/>
      <c r="NXQ1335" s="5"/>
      <c r="NXR1335" s="5"/>
      <c r="NXS1335" s="5"/>
      <c r="NXT1335" s="5"/>
      <c r="NXU1335" s="5"/>
      <c r="NXV1335" s="5"/>
      <c r="NXW1335" s="5"/>
      <c r="NXX1335" s="5"/>
      <c r="NXY1335" s="5"/>
      <c r="NXZ1335" s="5"/>
      <c r="NYA1335" s="5"/>
      <c r="NYB1335" s="5"/>
      <c r="NYC1335" s="5"/>
      <c r="NYD1335" s="5"/>
      <c r="NYE1335" s="5"/>
      <c r="NYF1335" s="5"/>
      <c r="NYG1335" s="5"/>
      <c r="NYH1335" s="5"/>
      <c r="NYI1335" s="5"/>
      <c r="NYJ1335" s="5"/>
      <c r="NYK1335" s="5"/>
      <c r="NYL1335" s="5"/>
      <c r="NYM1335" s="5"/>
      <c r="NYN1335" s="5"/>
      <c r="NYO1335" s="5"/>
      <c r="NYP1335" s="5"/>
      <c r="NYQ1335" s="5"/>
      <c r="NYR1335" s="5"/>
      <c r="NYS1335" s="5"/>
      <c r="NYT1335" s="5"/>
      <c r="NYU1335" s="5"/>
      <c r="NYV1335" s="5"/>
      <c r="NYW1335" s="5"/>
      <c r="NYX1335" s="5"/>
      <c r="NYY1335" s="5"/>
      <c r="NYZ1335" s="5"/>
      <c r="NZA1335" s="5"/>
      <c r="NZB1335" s="5"/>
      <c r="NZC1335" s="5"/>
      <c r="NZD1335" s="5"/>
      <c r="NZE1335" s="5"/>
      <c r="NZF1335" s="5"/>
      <c r="NZG1335" s="5"/>
      <c r="NZH1335" s="5"/>
      <c r="NZI1335" s="5"/>
      <c r="NZJ1335" s="5"/>
      <c r="NZK1335" s="5"/>
      <c r="NZL1335" s="5"/>
      <c r="NZM1335" s="5"/>
      <c r="NZN1335" s="5"/>
      <c r="NZO1335" s="5"/>
      <c r="NZP1335" s="5"/>
      <c r="NZQ1335" s="5"/>
      <c r="NZR1335" s="5"/>
      <c r="NZS1335" s="5"/>
      <c r="NZT1335" s="5"/>
      <c r="NZU1335" s="5"/>
      <c r="NZV1335" s="5"/>
      <c r="NZW1335" s="5"/>
      <c r="NZX1335" s="5"/>
      <c r="NZY1335" s="5"/>
      <c r="NZZ1335" s="5"/>
      <c r="OAA1335" s="5"/>
      <c r="OAB1335" s="5"/>
      <c r="OAC1335" s="5"/>
      <c r="OAD1335" s="5"/>
      <c r="OAE1335" s="5"/>
      <c r="OAF1335" s="5"/>
      <c r="OAG1335" s="5"/>
      <c r="OAH1335" s="5"/>
      <c r="OAI1335" s="5"/>
      <c r="OAJ1335" s="5"/>
      <c r="OAK1335" s="5"/>
      <c r="OAL1335" s="5"/>
      <c r="OAM1335" s="5"/>
      <c r="OAN1335" s="5"/>
      <c r="OAO1335" s="5"/>
      <c r="OAP1335" s="5"/>
      <c r="OAQ1335" s="5"/>
      <c r="OAR1335" s="5"/>
      <c r="OAS1335" s="5"/>
      <c r="OAT1335" s="5"/>
      <c r="OAU1335" s="5"/>
      <c r="OAV1335" s="5"/>
      <c r="OAW1335" s="5"/>
      <c r="OAX1335" s="5"/>
      <c r="OAY1335" s="5"/>
      <c r="OAZ1335" s="5"/>
      <c r="OBA1335" s="5"/>
      <c r="OBB1335" s="5"/>
      <c r="OBC1335" s="5"/>
      <c r="OBD1335" s="5"/>
      <c r="OBE1335" s="5"/>
      <c r="OBF1335" s="5"/>
      <c r="OBG1335" s="5"/>
      <c r="OBH1335" s="5"/>
      <c r="OBI1335" s="5"/>
      <c r="OBJ1335" s="5"/>
      <c r="OBK1335" s="5"/>
      <c r="OBL1335" s="5"/>
      <c r="OBM1335" s="5"/>
      <c r="OBN1335" s="5"/>
      <c r="OBO1335" s="5"/>
      <c r="OBP1335" s="5"/>
      <c r="OBQ1335" s="5"/>
      <c r="OBR1335" s="5"/>
      <c r="OBS1335" s="5"/>
      <c r="OBT1335" s="5"/>
      <c r="OBU1335" s="5"/>
      <c r="OBV1335" s="5"/>
      <c r="OBW1335" s="5"/>
      <c r="OBX1335" s="5"/>
      <c r="OBY1335" s="5"/>
      <c r="OBZ1335" s="5"/>
      <c r="OCA1335" s="5"/>
      <c r="OCB1335" s="5"/>
      <c r="OCC1335" s="5"/>
      <c r="OCD1335" s="5"/>
      <c r="OCE1335" s="5"/>
      <c r="OCF1335" s="5"/>
      <c r="OCG1335" s="5"/>
      <c r="OCH1335" s="5"/>
      <c r="OCI1335" s="5"/>
      <c r="OCJ1335" s="5"/>
      <c r="OCK1335" s="5"/>
      <c r="OCL1335" s="5"/>
      <c r="OCM1335" s="5"/>
      <c r="OCN1335" s="5"/>
      <c r="OCO1335" s="5"/>
      <c r="OCP1335" s="5"/>
      <c r="OCQ1335" s="5"/>
      <c r="OCR1335" s="5"/>
      <c r="OCS1335" s="5"/>
      <c r="OCT1335" s="5"/>
      <c r="OCU1335" s="5"/>
      <c r="OCV1335" s="5"/>
      <c r="OCW1335" s="5"/>
      <c r="OCX1335" s="5"/>
      <c r="OCY1335" s="5"/>
      <c r="OCZ1335" s="5"/>
      <c r="ODA1335" s="5"/>
      <c r="ODB1335" s="5"/>
      <c r="ODC1335" s="5"/>
      <c r="ODD1335" s="5"/>
      <c r="ODE1335" s="5"/>
      <c r="ODF1335" s="5"/>
      <c r="ODG1335" s="5"/>
      <c r="ODH1335" s="5"/>
      <c r="ODI1335" s="5"/>
      <c r="ODJ1335" s="5"/>
      <c r="ODK1335" s="5"/>
      <c r="ODL1335" s="5"/>
      <c r="ODM1335" s="5"/>
      <c r="ODN1335" s="5"/>
      <c r="ODO1335" s="5"/>
      <c r="ODP1335" s="5"/>
      <c r="ODQ1335" s="5"/>
      <c r="ODR1335" s="5"/>
      <c r="ODS1335" s="5"/>
      <c r="ODT1335" s="5"/>
      <c r="ODU1335" s="5"/>
      <c r="ODV1335" s="5"/>
      <c r="ODW1335" s="5"/>
      <c r="ODX1335" s="5"/>
      <c r="ODY1335" s="5"/>
      <c r="ODZ1335" s="5"/>
      <c r="OEA1335" s="5"/>
      <c r="OEB1335" s="5"/>
      <c r="OEC1335" s="5"/>
      <c r="OED1335" s="5"/>
      <c r="OEE1335" s="5"/>
      <c r="OEF1335" s="5"/>
      <c r="OEG1335" s="5"/>
      <c r="OEH1335" s="5"/>
      <c r="OEI1335" s="5"/>
      <c r="OEJ1335" s="5"/>
      <c r="OEK1335" s="5"/>
      <c r="OEL1335" s="5"/>
      <c r="OEM1335" s="5"/>
      <c r="OEN1335" s="5"/>
      <c r="OEO1335" s="5"/>
      <c r="OEP1335" s="5"/>
      <c r="OEQ1335" s="5"/>
      <c r="OER1335" s="5"/>
      <c r="OES1335" s="5"/>
      <c r="OET1335" s="5"/>
      <c r="OEU1335" s="5"/>
      <c r="OEV1335" s="5"/>
      <c r="OEW1335" s="5"/>
      <c r="OEX1335" s="5"/>
      <c r="OEY1335" s="5"/>
      <c r="OEZ1335" s="5"/>
      <c r="OFA1335" s="5"/>
      <c r="OFB1335" s="5"/>
      <c r="OFC1335" s="5"/>
      <c r="OFD1335" s="5"/>
      <c r="OFE1335" s="5"/>
      <c r="OFF1335" s="5"/>
      <c r="OFG1335" s="5"/>
      <c r="OFH1335" s="5"/>
      <c r="OFI1335" s="5"/>
      <c r="OFJ1335" s="5"/>
      <c r="OFK1335" s="5"/>
      <c r="OFL1335" s="5"/>
      <c r="OFM1335" s="5"/>
      <c r="OFN1335" s="5"/>
      <c r="OFO1335" s="5"/>
      <c r="OFP1335" s="5"/>
      <c r="OFQ1335" s="5"/>
      <c r="OFR1335" s="5"/>
      <c r="OFS1335" s="5"/>
      <c r="OFT1335" s="5"/>
      <c r="OFU1335" s="5"/>
      <c r="OFV1335" s="5"/>
      <c r="OFW1335" s="5"/>
      <c r="OFX1335" s="5"/>
      <c r="OFY1335" s="5"/>
      <c r="OFZ1335" s="5"/>
      <c r="OGA1335" s="5"/>
      <c r="OGB1335" s="5"/>
      <c r="OGC1335" s="5"/>
      <c r="OGD1335" s="5"/>
      <c r="OGE1335" s="5"/>
      <c r="OGF1335" s="5"/>
      <c r="OGG1335" s="5"/>
      <c r="OGH1335" s="5"/>
      <c r="OGI1335" s="5"/>
      <c r="OGJ1335" s="5"/>
      <c r="OGK1335" s="5"/>
      <c r="OGL1335" s="5"/>
      <c r="OGM1335" s="5"/>
      <c r="OGN1335" s="5"/>
      <c r="OGO1335" s="5"/>
      <c r="OGP1335" s="5"/>
      <c r="OGQ1335" s="5"/>
      <c r="OGR1335" s="5"/>
      <c r="OGS1335" s="5"/>
      <c r="OGT1335" s="5"/>
      <c r="OGU1335" s="5"/>
      <c r="OGV1335" s="5"/>
      <c r="OGW1335" s="5"/>
      <c r="OGX1335" s="5"/>
      <c r="OGY1335" s="5"/>
      <c r="OGZ1335" s="5"/>
      <c r="OHA1335" s="5"/>
      <c r="OHB1335" s="5"/>
      <c r="OHC1335" s="5"/>
      <c r="OHD1335" s="5"/>
      <c r="OHE1335" s="5"/>
      <c r="OHF1335" s="5"/>
      <c r="OHG1335" s="5"/>
      <c r="OHH1335" s="5"/>
      <c r="OHI1335" s="5"/>
      <c r="OHJ1335" s="5"/>
      <c r="OHK1335" s="5"/>
      <c r="OHL1335" s="5"/>
      <c r="OHM1335" s="5"/>
      <c r="OHN1335" s="5"/>
      <c r="OHO1335" s="5"/>
      <c r="OHP1335" s="5"/>
      <c r="OHQ1335" s="5"/>
      <c r="OHR1335" s="5"/>
      <c r="OHS1335" s="5"/>
      <c r="OHT1335" s="5"/>
      <c r="OHU1335" s="5"/>
      <c r="OHV1335" s="5"/>
      <c r="OHW1335" s="5"/>
      <c r="OHX1335" s="5"/>
      <c r="OHY1335" s="5"/>
      <c r="OHZ1335" s="5"/>
      <c r="OIA1335" s="5"/>
      <c r="OIB1335" s="5"/>
      <c r="OIC1335" s="5"/>
      <c r="OID1335" s="5"/>
      <c r="OIE1335" s="5"/>
      <c r="OIF1335" s="5"/>
      <c r="OIG1335" s="5"/>
      <c r="OIH1335" s="5"/>
      <c r="OII1335" s="5"/>
      <c r="OIJ1335" s="5"/>
      <c r="OIK1335" s="5"/>
      <c r="OIL1335" s="5"/>
      <c r="OIM1335" s="5"/>
      <c r="OIN1335" s="5"/>
      <c r="OIO1335" s="5"/>
      <c r="OIP1335" s="5"/>
      <c r="OIQ1335" s="5"/>
      <c r="OIR1335" s="5"/>
      <c r="OIS1335" s="5"/>
      <c r="OIT1335" s="5"/>
      <c r="OIU1335" s="5"/>
      <c r="OIV1335" s="5"/>
      <c r="OIW1335" s="5"/>
      <c r="OIX1335" s="5"/>
      <c r="OIY1335" s="5"/>
      <c r="OIZ1335" s="5"/>
      <c r="OJA1335" s="5"/>
      <c r="OJB1335" s="5"/>
      <c r="OJC1335" s="5"/>
      <c r="OJD1335" s="5"/>
      <c r="OJE1335" s="5"/>
      <c r="OJF1335" s="5"/>
      <c r="OJG1335" s="5"/>
      <c r="OJH1335" s="5"/>
      <c r="OJI1335" s="5"/>
      <c r="OJJ1335" s="5"/>
      <c r="OJK1335" s="5"/>
      <c r="OJL1335" s="5"/>
      <c r="OJM1335" s="5"/>
      <c r="OJN1335" s="5"/>
      <c r="OJO1335" s="5"/>
      <c r="OJP1335" s="5"/>
      <c r="OJQ1335" s="5"/>
      <c r="OJR1335" s="5"/>
      <c r="OJS1335" s="5"/>
      <c r="OJT1335" s="5"/>
      <c r="OJU1335" s="5"/>
      <c r="OJV1335" s="5"/>
      <c r="OJW1335" s="5"/>
      <c r="OJX1335" s="5"/>
      <c r="OJY1335" s="5"/>
      <c r="OJZ1335" s="5"/>
      <c r="OKA1335" s="5"/>
      <c r="OKB1335" s="5"/>
      <c r="OKC1335" s="5"/>
      <c r="OKD1335" s="5"/>
      <c r="OKE1335" s="5"/>
      <c r="OKF1335" s="5"/>
      <c r="OKG1335" s="5"/>
      <c r="OKH1335" s="5"/>
      <c r="OKI1335" s="5"/>
      <c r="OKJ1335" s="5"/>
      <c r="OKK1335" s="5"/>
      <c r="OKL1335" s="5"/>
      <c r="OKM1335" s="5"/>
      <c r="OKN1335" s="5"/>
      <c r="OKO1335" s="5"/>
      <c r="OKP1335" s="5"/>
      <c r="OKQ1335" s="5"/>
      <c r="OKR1335" s="5"/>
      <c r="OKS1335" s="5"/>
      <c r="OKT1335" s="5"/>
      <c r="OKU1335" s="5"/>
      <c r="OKV1335" s="5"/>
      <c r="OKW1335" s="5"/>
      <c r="OKX1335" s="5"/>
      <c r="OKY1335" s="5"/>
      <c r="OKZ1335" s="5"/>
      <c r="OLA1335" s="5"/>
      <c r="OLB1335" s="5"/>
      <c r="OLC1335" s="5"/>
      <c r="OLD1335" s="5"/>
      <c r="OLE1335" s="5"/>
      <c r="OLF1335" s="5"/>
      <c r="OLG1335" s="5"/>
      <c r="OLH1335" s="5"/>
      <c r="OLI1335" s="5"/>
      <c r="OLJ1335" s="5"/>
      <c r="OLK1335" s="5"/>
      <c r="OLL1335" s="5"/>
      <c r="OLM1335" s="5"/>
      <c r="OLN1335" s="5"/>
      <c r="OLO1335" s="5"/>
      <c r="OLP1335" s="5"/>
      <c r="OLQ1335" s="5"/>
      <c r="OLR1335" s="5"/>
      <c r="OLS1335" s="5"/>
      <c r="OLT1335" s="5"/>
      <c r="OLU1335" s="5"/>
      <c r="OLV1335" s="5"/>
      <c r="OLW1335" s="5"/>
      <c r="OLX1335" s="5"/>
      <c r="OLY1335" s="5"/>
      <c r="OLZ1335" s="5"/>
      <c r="OMA1335" s="5"/>
      <c r="OMB1335" s="5"/>
      <c r="OMC1335" s="5"/>
      <c r="OMD1335" s="5"/>
      <c r="OME1335" s="5"/>
      <c r="OMF1335" s="5"/>
      <c r="OMG1335" s="5"/>
      <c r="OMH1335" s="5"/>
      <c r="OMI1335" s="5"/>
      <c r="OMJ1335" s="5"/>
      <c r="OMK1335" s="5"/>
      <c r="OML1335" s="5"/>
      <c r="OMM1335" s="5"/>
      <c r="OMN1335" s="5"/>
      <c r="OMO1335" s="5"/>
      <c r="OMP1335" s="5"/>
      <c r="OMQ1335" s="5"/>
      <c r="OMR1335" s="5"/>
      <c r="OMS1335" s="5"/>
      <c r="OMT1335" s="5"/>
      <c r="OMU1335" s="5"/>
      <c r="OMV1335" s="5"/>
      <c r="OMW1335" s="5"/>
      <c r="OMX1335" s="5"/>
      <c r="OMY1335" s="5"/>
      <c r="OMZ1335" s="5"/>
      <c r="ONA1335" s="5"/>
      <c r="ONB1335" s="5"/>
      <c r="ONC1335" s="5"/>
      <c r="OND1335" s="5"/>
      <c r="ONE1335" s="5"/>
      <c r="ONF1335" s="5"/>
      <c r="ONG1335" s="5"/>
      <c r="ONH1335" s="5"/>
      <c r="ONI1335" s="5"/>
      <c r="ONJ1335" s="5"/>
      <c r="ONK1335" s="5"/>
      <c r="ONL1335" s="5"/>
      <c r="ONM1335" s="5"/>
      <c r="ONN1335" s="5"/>
      <c r="ONO1335" s="5"/>
      <c r="ONP1335" s="5"/>
      <c r="ONQ1335" s="5"/>
      <c r="ONR1335" s="5"/>
      <c r="ONS1335" s="5"/>
      <c r="ONT1335" s="5"/>
      <c r="ONU1335" s="5"/>
      <c r="ONV1335" s="5"/>
      <c r="ONW1335" s="5"/>
      <c r="ONX1335" s="5"/>
      <c r="ONY1335" s="5"/>
      <c r="ONZ1335" s="5"/>
      <c r="OOA1335" s="5"/>
      <c r="OOB1335" s="5"/>
      <c r="OOC1335" s="5"/>
      <c r="OOD1335" s="5"/>
      <c r="OOE1335" s="5"/>
      <c r="OOF1335" s="5"/>
      <c r="OOG1335" s="5"/>
      <c r="OOH1335" s="5"/>
      <c r="OOI1335" s="5"/>
      <c r="OOJ1335" s="5"/>
      <c r="OOK1335" s="5"/>
      <c r="OOL1335" s="5"/>
      <c r="OOM1335" s="5"/>
      <c r="OON1335" s="5"/>
      <c r="OOO1335" s="5"/>
      <c r="OOP1335" s="5"/>
      <c r="OOQ1335" s="5"/>
      <c r="OOR1335" s="5"/>
      <c r="OOS1335" s="5"/>
      <c r="OOT1335" s="5"/>
      <c r="OOU1335" s="5"/>
      <c r="OOV1335" s="5"/>
      <c r="OOW1335" s="5"/>
      <c r="OOX1335" s="5"/>
      <c r="OOY1335" s="5"/>
      <c r="OOZ1335" s="5"/>
      <c r="OPA1335" s="5"/>
      <c r="OPB1335" s="5"/>
      <c r="OPC1335" s="5"/>
      <c r="OPD1335" s="5"/>
      <c r="OPE1335" s="5"/>
      <c r="OPF1335" s="5"/>
      <c r="OPG1335" s="5"/>
      <c r="OPH1335" s="5"/>
      <c r="OPI1335" s="5"/>
      <c r="OPJ1335" s="5"/>
      <c r="OPK1335" s="5"/>
      <c r="OPL1335" s="5"/>
      <c r="OPM1335" s="5"/>
      <c r="OPN1335" s="5"/>
      <c r="OPO1335" s="5"/>
      <c r="OPP1335" s="5"/>
      <c r="OPQ1335" s="5"/>
      <c r="OPR1335" s="5"/>
      <c r="OPS1335" s="5"/>
      <c r="OPT1335" s="5"/>
      <c r="OPU1335" s="5"/>
      <c r="OPV1335" s="5"/>
      <c r="OPW1335" s="5"/>
      <c r="OPX1335" s="5"/>
      <c r="OPY1335" s="5"/>
      <c r="OPZ1335" s="5"/>
      <c r="OQA1335" s="5"/>
      <c r="OQB1335" s="5"/>
      <c r="OQC1335" s="5"/>
      <c r="OQD1335" s="5"/>
      <c r="OQE1335" s="5"/>
      <c r="OQF1335" s="5"/>
      <c r="OQG1335" s="5"/>
      <c r="OQH1335" s="5"/>
      <c r="OQI1335" s="5"/>
      <c r="OQJ1335" s="5"/>
      <c r="OQK1335" s="5"/>
      <c r="OQL1335" s="5"/>
      <c r="OQM1335" s="5"/>
      <c r="OQN1335" s="5"/>
      <c r="OQO1335" s="5"/>
      <c r="OQP1335" s="5"/>
      <c r="OQQ1335" s="5"/>
      <c r="OQR1335" s="5"/>
      <c r="OQS1335" s="5"/>
      <c r="OQT1335" s="5"/>
      <c r="OQU1335" s="5"/>
      <c r="OQV1335" s="5"/>
      <c r="OQW1335" s="5"/>
      <c r="OQX1335" s="5"/>
      <c r="OQY1335" s="5"/>
      <c r="OQZ1335" s="5"/>
      <c r="ORA1335" s="5"/>
      <c r="ORB1335" s="5"/>
      <c r="ORC1335" s="5"/>
      <c r="ORD1335" s="5"/>
      <c r="ORE1335" s="5"/>
      <c r="ORF1335" s="5"/>
      <c r="ORG1335" s="5"/>
      <c r="ORH1335" s="5"/>
      <c r="ORI1335" s="5"/>
      <c r="ORJ1335" s="5"/>
      <c r="ORK1335" s="5"/>
      <c r="ORL1335" s="5"/>
      <c r="ORM1335" s="5"/>
      <c r="ORN1335" s="5"/>
      <c r="ORO1335" s="5"/>
      <c r="ORP1335" s="5"/>
      <c r="ORQ1335" s="5"/>
      <c r="ORR1335" s="5"/>
      <c r="ORS1335" s="5"/>
      <c r="ORT1335" s="5"/>
      <c r="ORU1335" s="5"/>
      <c r="ORV1335" s="5"/>
      <c r="ORW1335" s="5"/>
      <c r="ORX1335" s="5"/>
      <c r="ORY1335" s="5"/>
      <c r="ORZ1335" s="5"/>
      <c r="OSA1335" s="5"/>
      <c r="OSB1335" s="5"/>
      <c r="OSC1335" s="5"/>
      <c r="OSD1335" s="5"/>
      <c r="OSE1335" s="5"/>
      <c r="OSF1335" s="5"/>
      <c r="OSG1335" s="5"/>
      <c r="OSH1335" s="5"/>
      <c r="OSI1335" s="5"/>
      <c r="OSJ1335" s="5"/>
      <c r="OSK1335" s="5"/>
      <c r="OSL1335" s="5"/>
      <c r="OSM1335" s="5"/>
      <c r="OSN1335" s="5"/>
      <c r="OSO1335" s="5"/>
      <c r="OSP1335" s="5"/>
      <c r="OSQ1335" s="5"/>
      <c r="OSR1335" s="5"/>
      <c r="OSS1335" s="5"/>
      <c r="OST1335" s="5"/>
      <c r="OSU1335" s="5"/>
      <c r="OSV1335" s="5"/>
      <c r="OSW1335" s="5"/>
      <c r="OSX1335" s="5"/>
      <c r="OSY1335" s="5"/>
      <c r="OSZ1335" s="5"/>
      <c r="OTA1335" s="5"/>
      <c r="OTB1335" s="5"/>
      <c r="OTC1335" s="5"/>
      <c r="OTD1335" s="5"/>
      <c r="OTE1335" s="5"/>
      <c r="OTF1335" s="5"/>
      <c r="OTG1335" s="5"/>
      <c r="OTH1335" s="5"/>
      <c r="OTI1335" s="5"/>
      <c r="OTJ1335" s="5"/>
      <c r="OTK1335" s="5"/>
      <c r="OTL1335" s="5"/>
      <c r="OTM1335" s="5"/>
      <c r="OTN1335" s="5"/>
      <c r="OTO1335" s="5"/>
      <c r="OTP1335" s="5"/>
      <c r="OTQ1335" s="5"/>
      <c r="OTR1335" s="5"/>
      <c r="OTS1335" s="5"/>
      <c r="OTT1335" s="5"/>
      <c r="OTU1335" s="5"/>
      <c r="OTV1335" s="5"/>
      <c r="OTW1335" s="5"/>
      <c r="OTX1335" s="5"/>
      <c r="OTY1335" s="5"/>
      <c r="OTZ1335" s="5"/>
      <c r="OUA1335" s="5"/>
      <c r="OUB1335" s="5"/>
      <c r="OUC1335" s="5"/>
      <c r="OUD1335" s="5"/>
      <c r="OUE1335" s="5"/>
      <c r="OUF1335" s="5"/>
      <c r="OUG1335" s="5"/>
      <c r="OUH1335" s="5"/>
      <c r="OUI1335" s="5"/>
      <c r="OUJ1335" s="5"/>
      <c r="OUK1335" s="5"/>
      <c r="OUL1335" s="5"/>
      <c r="OUM1335" s="5"/>
      <c r="OUN1335" s="5"/>
      <c r="OUO1335" s="5"/>
      <c r="OUP1335" s="5"/>
      <c r="OUQ1335" s="5"/>
      <c r="OUR1335" s="5"/>
      <c r="OUS1335" s="5"/>
      <c r="OUT1335" s="5"/>
      <c r="OUU1335" s="5"/>
      <c r="OUV1335" s="5"/>
      <c r="OUW1335" s="5"/>
      <c r="OUX1335" s="5"/>
      <c r="OUY1335" s="5"/>
      <c r="OUZ1335" s="5"/>
      <c r="OVA1335" s="5"/>
      <c r="OVB1335" s="5"/>
      <c r="OVC1335" s="5"/>
      <c r="OVD1335" s="5"/>
      <c r="OVE1335" s="5"/>
      <c r="OVF1335" s="5"/>
      <c r="OVG1335" s="5"/>
      <c r="OVH1335" s="5"/>
      <c r="OVI1335" s="5"/>
      <c r="OVJ1335" s="5"/>
      <c r="OVK1335" s="5"/>
      <c r="OVL1335" s="5"/>
      <c r="OVM1335" s="5"/>
      <c r="OVN1335" s="5"/>
      <c r="OVO1335" s="5"/>
      <c r="OVP1335" s="5"/>
      <c r="OVQ1335" s="5"/>
      <c r="OVR1335" s="5"/>
      <c r="OVS1335" s="5"/>
      <c r="OVT1335" s="5"/>
      <c r="OVU1335" s="5"/>
      <c r="OVV1335" s="5"/>
      <c r="OVW1335" s="5"/>
      <c r="OVX1335" s="5"/>
      <c r="OVY1335" s="5"/>
      <c r="OVZ1335" s="5"/>
      <c r="OWA1335" s="5"/>
      <c r="OWB1335" s="5"/>
      <c r="OWC1335" s="5"/>
      <c r="OWD1335" s="5"/>
      <c r="OWE1335" s="5"/>
      <c r="OWF1335" s="5"/>
      <c r="OWG1335" s="5"/>
      <c r="OWH1335" s="5"/>
      <c r="OWI1335" s="5"/>
      <c r="OWJ1335" s="5"/>
      <c r="OWK1335" s="5"/>
      <c r="OWL1335" s="5"/>
      <c r="OWM1335" s="5"/>
      <c r="OWN1335" s="5"/>
      <c r="OWO1335" s="5"/>
      <c r="OWP1335" s="5"/>
      <c r="OWQ1335" s="5"/>
      <c r="OWR1335" s="5"/>
      <c r="OWS1335" s="5"/>
      <c r="OWT1335" s="5"/>
      <c r="OWU1335" s="5"/>
      <c r="OWV1335" s="5"/>
      <c r="OWW1335" s="5"/>
      <c r="OWX1335" s="5"/>
      <c r="OWY1335" s="5"/>
      <c r="OWZ1335" s="5"/>
      <c r="OXA1335" s="5"/>
      <c r="OXB1335" s="5"/>
      <c r="OXC1335" s="5"/>
      <c r="OXD1335" s="5"/>
      <c r="OXE1335" s="5"/>
      <c r="OXF1335" s="5"/>
      <c r="OXG1335" s="5"/>
      <c r="OXH1335" s="5"/>
      <c r="OXI1335" s="5"/>
      <c r="OXJ1335" s="5"/>
      <c r="OXK1335" s="5"/>
      <c r="OXL1335" s="5"/>
      <c r="OXM1335" s="5"/>
      <c r="OXN1335" s="5"/>
      <c r="OXO1335" s="5"/>
      <c r="OXP1335" s="5"/>
      <c r="OXQ1335" s="5"/>
      <c r="OXR1335" s="5"/>
      <c r="OXS1335" s="5"/>
      <c r="OXT1335" s="5"/>
      <c r="OXU1335" s="5"/>
      <c r="OXV1335" s="5"/>
      <c r="OXW1335" s="5"/>
      <c r="OXX1335" s="5"/>
      <c r="OXY1335" s="5"/>
      <c r="OXZ1335" s="5"/>
      <c r="OYA1335" s="5"/>
      <c r="OYB1335" s="5"/>
      <c r="OYC1335" s="5"/>
      <c r="OYD1335" s="5"/>
      <c r="OYE1335" s="5"/>
      <c r="OYF1335" s="5"/>
      <c r="OYG1335" s="5"/>
      <c r="OYH1335" s="5"/>
      <c r="OYI1335" s="5"/>
      <c r="OYJ1335" s="5"/>
      <c r="OYK1335" s="5"/>
      <c r="OYL1335" s="5"/>
      <c r="OYM1335" s="5"/>
      <c r="OYN1335" s="5"/>
      <c r="OYO1335" s="5"/>
      <c r="OYP1335" s="5"/>
      <c r="OYQ1335" s="5"/>
      <c r="OYR1335" s="5"/>
      <c r="OYS1335" s="5"/>
      <c r="OYT1335" s="5"/>
      <c r="OYU1335" s="5"/>
      <c r="OYV1335" s="5"/>
      <c r="OYW1335" s="5"/>
      <c r="OYX1335" s="5"/>
      <c r="OYY1335" s="5"/>
      <c r="OYZ1335" s="5"/>
      <c r="OZA1335" s="5"/>
      <c r="OZB1335" s="5"/>
      <c r="OZC1335" s="5"/>
      <c r="OZD1335" s="5"/>
      <c r="OZE1335" s="5"/>
      <c r="OZF1335" s="5"/>
      <c r="OZG1335" s="5"/>
      <c r="OZH1335" s="5"/>
      <c r="OZI1335" s="5"/>
      <c r="OZJ1335" s="5"/>
      <c r="OZK1335" s="5"/>
      <c r="OZL1335" s="5"/>
      <c r="OZM1335" s="5"/>
      <c r="OZN1335" s="5"/>
      <c r="OZO1335" s="5"/>
      <c r="OZP1335" s="5"/>
      <c r="OZQ1335" s="5"/>
      <c r="OZR1335" s="5"/>
      <c r="OZS1335" s="5"/>
      <c r="OZT1335" s="5"/>
      <c r="OZU1335" s="5"/>
      <c r="OZV1335" s="5"/>
      <c r="OZW1335" s="5"/>
      <c r="OZX1335" s="5"/>
      <c r="OZY1335" s="5"/>
      <c r="OZZ1335" s="5"/>
      <c r="PAA1335" s="5"/>
      <c r="PAB1335" s="5"/>
      <c r="PAC1335" s="5"/>
      <c r="PAD1335" s="5"/>
      <c r="PAE1335" s="5"/>
      <c r="PAF1335" s="5"/>
      <c r="PAG1335" s="5"/>
      <c r="PAH1335" s="5"/>
      <c r="PAI1335" s="5"/>
      <c r="PAJ1335" s="5"/>
      <c r="PAK1335" s="5"/>
      <c r="PAL1335" s="5"/>
      <c r="PAM1335" s="5"/>
      <c r="PAN1335" s="5"/>
      <c r="PAO1335" s="5"/>
      <c r="PAP1335" s="5"/>
      <c r="PAQ1335" s="5"/>
      <c r="PAR1335" s="5"/>
      <c r="PAS1335" s="5"/>
      <c r="PAT1335" s="5"/>
      <c r="PAU1335" s="5"/>
      <c r="PAV1335" s="5"/>
      <c r="PAW1335" s="5"/>
      <c r="PAX1335" s="5"/>
      <c r="PAY1335" s="5"/>
      <c r="PAZ1335" s="5"/>
      <c r="PBA1335" s="5"/>
      <c r="PBB1335" s="5"/>
      <c r="PBC1335" s="5"/>
      <c r="PBD1335" s="5"/>
      <c r="PBE1335" s="5"/>
      <c r="PBF1335" s="5"/>
      <c r="PBG1335" s="5"/>
      <c r="PBH1335" s="5"/>
      <c r="PBI1335" s="5"/>
      <c r="PBJ1335" s="5"/>
      <c r="PBK1335" s="5"/>
      <c r="PBL1335" s="5"/>
      <c r="PBM1335" s="5"/>
      <c r="PBN1335" s="5"/>
      <c r="PBO1335" s="5"/>
      <c r="PBP1335" s="5"/>
      <c r="PBQ1335" s="5"/>
      <c r="PBR1335" s="5"/>
      <c r="PBS1335" s="5"/>
      <c r="PBT1335" s="5"/>
      <c r="PBU1335" s="5"/>
      <c r="PBV1335" s="5"/>
      <c r="PBW1335" s="5"/>
      <c r="PBX1335" s="5"/>
      <c r="PBY1335" s="5"/>
      <c r="PBZ1335" s="5"/>
      <c r="PCA1335" s="5"/>
      <c r="PCB1335" s="5"/>
      <c r="PCC1335" s="5"/>
      <c r="PCD1335" s="5"/>
      <c r="PCE1335" s="5"/>
      <c r="PCF1335" s="5"/>
      <c r="PCG1335" s="5"/>
      <c r="PCH1335" s="5"/>
      <c r="PCI1335" s="5"/>
      <c r="PCJ1335" s="5"/>
      <c r="PCK1335" s="5"/>
      <c r="PCL1335" s="5"/>
      <c r="PCM1335" s="5"/>
      <c r="PCN1335" s="5"/>
      <c r="PCO1335" s="5"/>
      <c r="PCP1335" s="5"/>
      <c r="PCQ1335" s="5"/>
      <c r="PCR1335" s="5"/>
      <c r="PCS1335" s="5"/>
      <c r="PCT1335" s="5"/>
      <c r="PCU1335" s="5"/>
      <c r="PCV1335" s="5"/>
      <c r="PCW1335" s="5"/>
      <c r="PCX1335" s="5"/>
      <c r="PCY1335" s="5"/>
      <c r="PCZ1335" s="5"/>
      <c r="PDA1335" s="5"/>
      <c r="PDB1335" s="5"/>
      <c r="PDC1335" s="5"/>
      <c r="PDD1335" s="5"/>
      <c r="PDE1335" s="5"/>
      <c r="PDF1335" s="5"/>
      <c r="PDG1335" s="5"/>
      <c r="PDH1335" s="5"/>
      <c r="PDI1335" s="5"/>
      <c r="PDJ1335" s="5"/>
      <c r="PDK1335" s="5"/>
      <c r="PDL1335" s="5"/>
      <c r="PDM1335" s="5"/>
      <c r="PDN1335" s="5"/>
      <c r="PDO1335" s="5"/>
      <c r="PDP1335" s="5"/>
      <c r="PDQ1335" s="5"/>
      <c r="PDR1335" s="5"/>
      <c r="PDS1335" s="5"/>
      <c r="PDT1335" s="5"/>
      <c r="PDU1335" s="5"/>
      <c r="PDV1335" s="5"/>
      <c r="PDW1335" s="5"/>
      <c r="PDX1335" s="5"/>
      <c r="PDY1335" s="5"/>
      <c r="PDZ1335" s="5"/>
      <c r="PEA1335" s="5"/>
      <c r="PEB1335" s="5"/>
      <c r="PEC1335" s="5"/>
      <c r="PED1335" s="5"/>
      <c r="PEE1335" s="5"/>
      <c r="PEF1335" s="5"/>
      <c r="PEG1335" s="5"/>
      <c r="PEH1335" s="5"/>
      <c r="PEI1335" s="5"/>
      <c r="PEJ1335" s="5"/>
      <c r="PEK1335" s="5"/>
      <c r="PEL1335" s="5"/>
      <c r="PEM1335" s="5"/>
      <c r="PEN1335" s="5"/>
      <c r="PEO1335" s="5"/>
      <c r="PEP1335" s="5"/>
      <c r="PEQ1335" s="5"/>
      <c r="PER1335" s="5"/>
      <c r="PES1335" s="5"/>
      <c r="PET1335" s="5"/>
      <c r="PEU1335" s="5"/>
      <c r="PEV1335" s="5"/>
      <c r="PEW1335" s="5"/>
      <c r="PEX1335" s="5"/>
      <c r="PEY1335" s="5"/>
      <c r="PEZ1335" s="5"/>
      <c r="PFA1335" s="5"/>
      <c r="PFB1335" s="5"/>
      <c r="PFC1335" s="5"/>
      <c r="PFD1335" s="5"/>
      <c r="PFE1335" s="5"/>
      <c r="PFF1335" s="5"/>
      <c r="PFG1335" s="5"/>
      <c r="PFH1335" s="5"/>
      <c r="PFI1335" s="5"/>
      <c r="PFJ1335" s="5"/>
      <c r="PFK1335" s="5"/>
      <c r="PFL1335" s="5"/>
      <c r="PFM1335" s="5"/>
      <c r="PFN1335" s="5"/>
      <c r="PFO1335" s="5"/>
      <c r="PFP1335" s="5"/>
      <c r="PFQ1335" s="5"/>
      <c r="PFR1335" s="5"/>
      <c r="PFS1335" s="5"/>
      <c r="PFT1335" s="5"/>
      <c r="PFU1335" s="5"/>
      <c r="PFV1335" s="5"/>
      <c r="PFW1335" s="5"/>
      <c r="PFX1335" s="5"/>
      <c r="PFY1335" s="5"/>
      <c r="PFZ1335" s="5"/>
      <c r="PGA1335" s="5"/>
      <c r="PGB1335" s="5"/>
      <c r="PGC1335" s="5"/>
      <c r="PGD1335" s="5"/>
      <c r="PGE1335" s="5"/>
      <c r="PGF1335" s="5"/>
      <c r="PGG1335" s="5"/>
      <c r="PGH1335" s="5"/>
      <c r="PGI1335" s="5"/>
      <c r="PGJ1335" s="5"/>
      <c r="PGK1335" s="5"/>
      <c r="PGL1335" s="5"/>
      <c r="PGM1335" s="5"/>
      <c r="PGN1335" s="5"/>
      <c r="PGO1335" s="5"/>
      <c r="PGP1335" s="5"/>
      <c r="PGQ1335" s="5"/>
      <c r="PGR1335" s="5"/>
      <c r="PGS1335" s="5"/>
      <c r="PGT1335" s="5"/>
      <c r="PGU1335" s="5"/>
      <c r="PGV1335" s="5"/>
      <c r="PGW1335" s="5"/>
      <c r="PGX1335" s="5"/>
      <c r="PGY1335" s="5"/>
      <c r="PGZ1335" s="5"/>
      <c r="PHA1335" s="5"/>
      <c r="PHB1335" s="5"/>
      <c r="PHC1335" s="5"/>
      <c r="PHD1335" s="5"/>
      <c r="PHE1335" s="5"/>
      <c r="PHF1335" s="5"/>
      <c r="PHG1335" s="5"/>
      <c r="PHH1335" s="5"/>
      <c r="PHI1335" s="5"/>
      <c r="PHJ1335" s="5"/>
      <c r="PHK1335" s="5"/>
      <c r="PHL1335" s="5"/>
      <c r="PHM1335" s="5"/>
      <c r="PHN1335" s="5"/>
      <c r="PHO1335" s="5"/>
      <c r="PHP1335" s="5"/>
      <c r="PHQ1335" s="5"/>
      <c r="PHR1335" s="5"/>
      <c r="PHS1335" s="5"/>
      <c r="PHT1335" s="5"/>
      <c r="PHU1335" s="5"/>
      <c r="PHV1335" s="5"/>
      <c r="PHW1335" s="5"/>
      <c r="PHX1335" s="5"/>
      <c r="PHY1335" s="5"/>
      <c r="PHZ1335" s="5"/>
      <c r="PIA1335" s="5"/>
      <c r="PIB1335" s="5"/>
      <c r="PIC1335" s="5"/>
      <c r="PID1335" s="5"/>
      <c r="PIE1335" s="5"/>
      <c r="PIF1335" s="5"/>
      <c r="PIG1335" s="5"/>
      <c r="PIH1335" s="5"/>
      <c r="PII1335" s="5"/>
      <c r="PIJ1335" s="5"/>
      <c r="PIK1335" s="5"/>
      <c r="PIL1335" s="5"/>
      <c r="PIM1335" s="5"/>
      <c r="PIN1335" s="5"/>
      <c r="PIO1335" s="5"/>
      <c r="PIP1335" s="5"/>
      <c r="PIQ1335" s="5"/>
      <c r="PIR1335" s="5"/>
      <c r="PIS1335" s="5"/>
      <c r="PIT1335" s="5"/>
      <c r="PIU1335" s="5"/>
      <c r="PIV1335" s="5"/>
      <c r="PIW1335" s="5"/>
      <c r="PIX1335" s="5"/>
      <c r="PIY1335" s="5"/>
      <c r="PIZ1335" s="5"/>
      <c r="PJA1335" s="5"/>
      <c r="PJB1335" s="5"/>
      <c r="PJC1335" s="5"/>
      <c r="PJD1335" s="5"/>
      <c r="PJE1335" s="5"/>
      <c r="PJF1335" s="5"/>
      <c r="PJG1335" s="5"/>
      <c r="PJH1335" s="5"/>
      <c r="PJI1335" s="5"/>
      <c r="PJJ1335" s="5"/>
      <c r="PJK1335" s="5"/>
      <c r="PJL1335" s="5"/>
      <c r="PJM1335" s="5"/>
      <c r="PJN1335" s="5"/>
      <c r="PJO1335" s="5"/>
      <c r="PJP1335" s="5"/>
      <c r="PJQ1335" s="5"/>
      <c r="PJR1335" s="5"/>
      <c r="PJS1335" s="5"/>
      <c r="PJT1335" s="5"/>
      <c r="PJU1335" s="5"/>
      <c r="PJV1335" s="5"/>
      <c r="PJW1335" s="5"/>
      <c r="PJX1335" s="5"/>
      <c r="PJY1335" s="5"/>
      <c r="PJZ1335" s="5"/>
      <c r="PKA1335" s="5"/>
      <c r="PKB1335" s="5"/>
      <c r="PKC1335" s="5"/>
      <c r="PKD1335" s="5"/>
      <c r="PKE1335" s="5"/>
      <c r="PKF1335" s="5"/>
      <c r="PKG1335" s="5"/>
      <c r="PKH1335" s="5"/>
      <c r="PKI1335" s="5"/>
      <c r="PKJ1335" s="5"/>
      <c r="PKK1335" s="5"/>
      <c r="PKL1335" s="5"/>
      <c r="PKM1335" s="5"/>
      <c r="PKN1335" s="5"/>
      <c r="PKO1335" s="5"/>
      <c r="PKP1335" s="5"/>
      <c r="PKQ1335" s="5"/>
      <c r="PKR1335" s="5"/>
      <c r="PKS1335" s="5"/>
      <c r="PKT1335" s="5"/>
      <c r="PKU1335" s="5"/>
      <c r="PKV1335" s="5"/>
      <c r="PKW1335" s="5"/>
      <c r="PKX1335" s="5"/>
      <c r="PKY1335" s="5"/>
      <c r="PKZ1335" s="5"/>
      <c r="PLA1335" s="5"/>
      <c r="PLB1335" s="5"/>
      <c r="PLC1335" s="5"/>
      <c r="PLD1335" s="5"/>
      <c r="PLE1335" s="5"/>
      <c r="PLF1335" s="5"/>
      <c r="PLG1335" s="5"/>
      <c r="PLH1335" s="5"/>
      <c r="PLI1335" s="5"/>
      <c r="PLJ1335" s="5"/>
      <c r="PLK1335" s="5"/>
      <c r="PLL1335" s="5"/>
      <c r="PLM1335" s="5"/>
      <c r="PLN1335" s="5"/>
      <c r="PLO1335" s="5"/>
      <c r="PLP1335" s="5"/>
      <c r="PLQ1335" s="5"/>
      <c r="PLR1335" s="5"/>
      <c r="PLS1335" s="5"/>
      <c r="PLT1335" s="5"/>
      <c r="PLU1335" s="5"/>
      <c r="PLV1335" s="5"/>
      <c r="PLW1335" s="5"/>
      <c r="PLX1335" s="5"/>
      <c r="PLY1335" s="5"/>
      <c r="PLZ1335" s="5"/>
      <c r="PMA1335" s="5"/>
      <c r="PMB1335" s="5"/>
      <c r="PMC1335" s="5"/>
      <c r="PMD1335" s="5"/>
      <c r="PME1335" s="5"/>
      <c r="PMF1335" s="5"/>
      <c r="PMG1335" s="5"/>
      <c r="PMH1335" s="5"/>
      <c r="PMI1335" s="5"/>
      <c r="PMJ1335" s="5"/>
      <c r="PMK1335" s="5"/>
      <c r="PML1335" s="5"/>
      <c r="PMM1335" s="5"/>
      <c r="PMN1335" s="5"/>
      <c r="PMO1335" s="5"/>
      <c r="PMP1335" s="5"/>
      <c r="PMQ1335" s="5"/>
      <c r="PMR1335" s="5"/>
      <c r="PMS1335" s="5"/>
      <c r="PMT1335" s="5"/>
      <c r="PMU1335" s="5"/>
      <c r="PMV1335" s="5"/>
      <c r="PMW1335" s="5"/>
      <c r="PMX1335" s="5"/>
      <c r="PMY1335" s="5"/>
      <c r="PMZ1335" s="5"/>
      <c r="PNA1335" s="5"/>
      <c r="PNB1335" s="5"/>
      <c r="PNC1335" s="5"/>
      <c r="PND1335" s="5"/>
      <c r="PNE1335" s="5"/>
      <c r="PNF1335" s="5"/>
      <c r="PNG1335" s="5"/>
      <c r="PNH1335" s="5"/>
      <c r="PNI1335" s="5"/>
      <c r="PNJ1335" s="5"/>
      <c r="PNK1335" s="5"/>
      <c r="PNL1335" s="5"/>
      <c r="PNM1335" s="5"/>
      <c r="PNN1335" s="5"/>
      <c r="PNO1335" s="5"/>
      <c r="PNP1335" s="5"/>
      <c r="PNQ1335" s="5"/>
      <c r="PNR1335" s="5"/>
      <c r="PNS1335" s="5"/>
      <c r="PNT1335" s="5"/>
      <c r="PNU1335" s="5"/>
      <c r="PNV1335" s="5"/>
      <c r="PNW1335" s="5"/>
      <c r="PNX1335" s="5"/>
      <c r="PNY1335" s="5"/>
      <c r="PNZ1335" s="5"/>
      <c r="POA1335" s="5"/>
      <c r="POB1335" s="5"/>
      <c r="POC1335" s="5"/>
      <c r="POD1335" s="5"/>
      <c r="POE1335" s="5"/>
      <c r="POF1335" s="5"/>
      <c r="POG1335" s="5"/>
      <c r="POH1335" s="5"/>
      <c r="POI1335" s="5"/>
      <c r="POJ1335" s="5"/>
      <c r="POK1335" s="5"/>
      <c r="POL1335" s="5"/>
      <c r="POM1335" s="5"/>
      <c r="PON1335" s="5"/>
      <c r="POO1335" s="5"/>
      <c r="POP1335" s="5"/>
      <c r="POQ1335" s="5"/>
      <c r="POR1335" s="5"/>
      <c r="POS1335" s="5"/>
      <c r="POT1335" s="5"/>
      <c r="POU1335" s="5"/>
      <c r="POV1335" s="5"/>
      <c r="POW1335" s="5"/>
      <c r="POX1335" s="5"/>
      <c r="POY1335" s="5"/>
      <c r="POZ1335" s="5"/>
      <c r="PPA1335" s="5"/>
      <c r="PPB1335" s="5"/>
      <c r="PPC1335" s="5"/>
      <c r="PPD1335" s="5"/>
      <c r="PPE1335" s="5"/>
      <c r="PPF1335" s="5"/>
      <c r="PPG1335" s="5"/>
      <c r="PPH1335" s="5"/>
      <c r="PPI1335" s="5"/>
      <c r="PPJ1335" s="5"/>
      <c r="PPK1335" s="5"/>
      <c r="PPL1335" s="5"/>
      <c r="PPM1335" s="5"/>
      <c r="PPN1335" s="5"/>
      <c r="PPO1335" s="5"/>
      <c r="PPP1335" s="5"/>
      <c r="PPQ1335" s="5"/>
      <c r="PPR1335" s="5"/>
      <c r="PPS1335" s="5"/>
      <c r="PPT1335" s="5"/>
      <c r="PPU1335" s="5"/>
      <c r="PPV1335" s="5"/>
      <c r="PPW1335" s="5"/>
      <c r="PPX1335" s="5"/>
      <c r="PPY1335" s="5"/>
      <c r="PPZ1335" s="5"/>
      <c r="PQA1335" s="5"/>
      <c r="PQB1335" s="5"/>
      <c r="PQC1335" s="5"/>
      <c r="PQD1335" s="5"/>
      <c r="PQE1335" s="5"/>
      <c r="PQF1335" s="5"/>
      <c r="PQG1335" s="5"/>
      <c r="PQH1335" s="5"/>
      <c r="PQI1335" s="5"/>
      <c r="PQJ1335" s="5"/>
      <c r="PQK1335" s="5"/>
      <c r="PQL1335" s="5"/>
      <c r="PQM1335" s="5"/>
      <c r="PQN1335" s="5"/>
      <c r="PQO1335" s="5"/>
      <c r="PQP1335" s="5"/>
      <c r="PQQ1335" s="5"/>
      <c r="PQR1335" s="5"/>
      <c r="PQS1335" s="5"/>
      <c r="PQT1335" s="5"/>
      <c r="PQU1335" s="5"/>
      <c r="PQV1335" s="5"/>
      <c r="PQW1335" s="5"/>
      <c r="PQX1335" s="5"/>
      <c r="PQY1335" s="5"/>
      <c r="PQZ1335" s="5"/>
      <c r="PRA1335" s="5"/>
      <c r="PRB1335" s="5"/>
      <c r="PRC1335" s="5"/>
      <c r="PRD1335" s="5"/>
      <c r="PRE1335" s="5"/>
      <c r="PRF1335" s="5"/>
      <c r="PRG1335" s="5"/>
      <c r="PRH1335" s="5"/>
      <c r="PRI1335" s="5"/>
      <c r="PRJ1335" s="5"/>
      <c r="PRK1335" s="5"/>
      <c r="PRL1335" s="5"/>
      <c r="PRM1335" s="5"/>
      <c r="PRN1335" s="5"/>
      <c r="PRO1335" s="5"/>
      <c r="PRP1335" s="5"/>
      <c r="PRQ1335" s="5"/>
      <c r="PRR1335" s="5"/>
      <c r="PRS1335" s="5"/>
      <c r="PRT1335" s="5"/>
      <c r="PRU1335" s="5"/>
      <c r="PRV1335" s="5"/>
      <c r="PRW1335" s="5"/>
      <c r="PRX1335" s="5"/>
      <c r="PRY1335" s="5"/>
      <c r="PRZ1335" s="5"/>
      <c r="PSA1335" s="5"/>
      <c r="PSB1335" s="5"/>
      <c r="PSC1335" s="5"/>
      <c r="PSD1335" s="5"/>
      <c r="PSE1335" s="5"/>
      <c r="PSF1335" s="5"/>
      <c r="PSG1335" s="5"/>
      <c r="PSH1335" s="5"/>
      <c r="PSI1335" s="5"/>
      <c r="PSJ1335" s="5"/>
      <c r="PSK1335" s="5"/>
      <c r="PSL1335" s="5"/>
      <c r="PSM1335" s="5"/>
      <c r="PSN1335" s="5"/>
      <c r="PSO1335" s="5"/>
      <c r="PSP1335" s="5"/>
      <c r="PSQ1335" s="5"/>
      <c r="PSR1335" s="5"/>
      <c r="PSS1335" s="5"/>
      <c r="PST1335" s="5"/>
      <c r="PSU1335" s="5"/>
      <c r="PSV1335" s="5"/>
      <c r="PSW1335" s="5"/>
      <c r="PSX1335" s="5"/>
      <c r="PSY1335" s="5"/>
      <c r="PSZ1335" s="5"/>
      <c r="PTA1335" s="5"/>
      <c r="PTB1335" s="5"/>
      <c r="PTC1335" s="5"/>
      <c r="PTD1335" s="5"/>
      <c r="PTE1335" s="5"/>
      <c r="PTF1335" s="5"/>
      <c r="PTG1335" s="5"/>
      <c r="PTH1335" s="5"/>
      <c r="PTI1335" s="5"/>
      <c r="PTJ1335" s="5"/>
      <c r="PTK1335" s="5"/>
      <c r="PTL1335" s="5"/>
      <c r="PTM1335" s="5"/>
      <c r="PTN1335" s="5"/>
      <c r="PTO1335" s="5"/>
      <c r="PTP1335" s="5"/>
      <c r="PTQ1335" s="5"/>
      <c r="PTR1335" s="5"/>
      <c r="PTS1335" s="5"/>
      <c r="PTT1335" s="5"/>
      <c r="PTU1335" s="5"/>
      <c r="PTV1335" s="5"/>
      <c r="PTW1335" s="5"/>
      <c r="PTX1335" s="5"/>
      <c r="PTY1335" s="5"/>
      <c r="PTZ1335" s="5"/>
      <c r="PUA1335" s="5"/>
      <c r="PUB1335" s="5"/>
      <c r="PUC1335" s="5"/>
      <c r="PUD1335" s="5"/>
      <c r="PUE1335" s="5"/>
      <c r="PUF1335" s="5"/>
      <c r="PUG1335" s="5"/>
      <c r="PUH1335" s="5"/>
      <c r="PUI1335" s="5"/>
      <c r="PUJ1335" s="5"/>
      <c r="PUK1335" s="5"/>
      <c r="PUL1335" s="5"/>
      <c r="PUM1335" s="5"/>
      <c r="PUN1335" s="5"/>
      <c r="PUO1335" s="5"/>
      <c r="PUP1335" s="5"/>
      <c r="PUQ1335" s="5"/>
      <c r="PUR1335" s="5"/>
      <c r="PUS1335" s="5"/>
      <c r="PUT1335" s="5"/>
      <c r="PUU1335" s="5"/>
      <c r="PUV1335" s="5"/>
      <c r="PUW1335" s="5"/>
      <c r="PUX1335" s="5"/>
      <c r="PUY1335" s="5"/>
      <c r="PUZ1335" s="5"/>
      <c r="PVA1335" s="5"/>
      <c r="PVB1335" s="5"/>
      <c r="PVC1335" s="5"/>
      <c r="PVD1335" s="5"/>
      <c r="PVE1335" s="5"/>
      <c r="PVF1335" s="5"/>
      <c r="PVG1335" s="5"/>
      <c r="PVH1335" s="5"/>
      <c r="PVI1335" s="5"/>
      <c r="PVJ1335" s="5"/>
      <c r="PVK1335" s="5"/>
      <c r="PVL1335" s="5"/>
      <c r="PVM1335" s="5"/>
      <c r="PVN1335" s="5"/>
      <c r="PVO1335" s="5"/>
      <c r="PVP1335" s="5"/>
      <c r="PVQ1335" s="5"/>
      <c r="PVR1335" s="5"/>
      <c r="PVS1335" s="5"/>
      <c r="PVT1335" s="5"/>
      <c r="PVU1335" s="5"/>
      <c r="PVV1335" s="5"/>
      <c r="PVW1335" s="5"/>
      <c r="PVX1335" s="5"/>
      <c r="PVY1335" s="5"/>
      <c r="PVZ1335" s="5"/>
      <c r="PWA1335" s="5"/>
      <c r="PWB1335" s="5"/>
      <c r="PWC1335" s="5"/>
      <c r="PWD1335" s="5"/>
      <c r="PWE1335" s="5"/>
      <c r="PWF1335" s="5"/>
      <c r="PWG1335" s="5"/>
      <c r="PWH1335" s="5"/>
      <c r="PWI1335" s="5"/>
      <c r="PWJ1335" s="5"/>
      <c r="PWK1335" s="5"/>
      <c r="PWL1335" s="5"/>
      <c r="PWM1335" s="5"/>
      <c r="PWN1335" s="5"/>
      <c r="PWO1335" s="5"/>
      <c r="PWP1335" s="5"/>
      <c r="PWQ1335" s="5"/>
      <c r="PWR1335" s="5"/>
      <c r="PWS1335" s="5"/>
      <c r="PWT1335" s="5"/>
      <c r="PWU1335" s="5"/>
      <c r="PWV1335" s="5"/>
      <c r="PWW1335" s="5"/>
      <c r="PWX1335" s="5"/>
      <c r="PWY1335" s="5"/>
      <c r="PWZ1335" s="5"/>
      <c r="PXA1335" s="5"/>
      <c r="PXB1335" s="5"/>
      <c r="PXC1335" s="5"/>
      <c r="PXD1335" s="5"/>
      <c r="PXE1335" s="5"/>
      <c r="PXF1335" s="5"/>
      <c r="PXG1335" s="5"/>
      <c r="PXH1335" s="5"/>
      <c r="PXI1335" s="5"/>
      <c r="PXJ1335" s="5"/>
      <c r="PXK1335" s="5"/>
      <c r="PXL1335" s="5"/>
      <c r="PXM1335" s="5"/>
      <c r="PXN1335" s="5"/>
      <c r="PXO1335" s="5"/>
      <c r="PXP1335" s="5"/>
      <c r="PXQ1335" s="5"/>
      <c r="PXR1335" s="5"/>
      <c r="PXS1335" s="5"/>
      <c r="PXT1335" s="5"/>
      <c r="PXU1335" s="5"/>
      <c r="PXV1335" s="5"/>
      <c r="PXW1335" s="5"/>
      <c r="PXX1335" s="5"/>
      <c r="PXY1335" s="5"/>
      <c r="PXZ1335" s="5"/>
      <c r="PYA1335" s="5"/>
      <c r="PYB1335" s="5"/>
      <c r="PYC1335" s="5"/>
      <c r="PYD1335" s="5"/>
      <c r="PYE1335" s="5"/>
      <c r="PYF1335" s="5"/>
      <c r="PYG1335" s="5"/>
      <c r="PYH1335" s="5"/>
      <c r="PYI1335" s="5"/>
      <c r="PYJ1335" s="5"/>
      <c r="PYK1335" s="5"/>
      <c r="PYL1335" s="5"/>
      <c r="PYM1335" s="5"/>
      <c r="PYN1335" s="5"/>
      <c r="PYO1335" s="5"/>
      <c r="PYP1335" s="5"/>
      <c r="PYQ1335" s="5"/>
      <c r="PYR1335" s="5"/>
      <c r="PYS1335" s="5"/>
      <c r="PYT1335" s="5"/>
      <c r="PYU1335" s="5"/>
      <c r="PYV1335" s="5"/>
      <c r="PYW1335" s="5"/>
      <c r="PYX1335" s="5"/>
      <c r="PYY1335" s="5"/>
      <c r="PYZ1335" s="5"/>
      <c r="PZA1335" s="5"/>
      <c r="PZB1335" s="5"/>
      <c r="PZC1335" s="5"/>
      <c r="PZD1335" s="5"/>
      <c r="PZE1335" s="5"/>
      <c r="PZF1335" s="5"/>
      <c r="PZG1335" s="5"/>
      <c r="PZH1335" s="5"/>
      <c r="PZI1335" s="5"/>
      <c r="PZJ1335" s="5"/>
      <c r="PZK1335" s="5"/>
      <c r="PZL1335" s="5"/>
      <c r="PZM1335" s="5"/>
      <c r="PZN1335" s="5"/>
      <c r="PZO1335" s="5"/>
      <c r="PZP1335" s="5"/>
      <c r="PZQ1335" s="5"/>
      <c r="PZR1335" s="5"/>
      <c r="PZS1335" s="5"/>
      <c r="PZT1335" s="5"/>
      <c r="PZU1335" s="5"/>
      <c r="PZV1335" s="5"/>
      <c r="PZW1335" s="5"/>
      <c r="PZX1335" s="5"/>
      <c r="PZY1335" s="5"/>
      <c r="PZZ1335" s="5"/>
      <c r="QAA1335" s="5"/>
      <c r="QAB1335" s="5"/>
      <c r="QAC1335" s="5"/>
      <c r="QAD1335" s="5"/>
      <c r="QAE1335" s="5"/>
      <c r="QAF1335" s="5"/>
      <c r="QAG1335" s="5"/>
      <c r="QAH1335" s="5"/>
      <c r="QAI1335" s="5"/>
      <c r="QAJ1335" s="5"/>
      <c r="QAK1335" s="5"/>
      <c r="QAL1335" s="5"/>
      <c r="QAM1335" s="5"/>
      <c r="QAN1335" s="5"/>
      <c r="QAO1335" s="5"/>
      <c r="QAP1335" s="5"/>
      <c r="QAQ1335" s="5"/>
      <c r="QAR1335" s="5"/>
      <c r="QAS1335" s="5"/>
      <c r="QAT1335" s="5"/>
      <c r="QAU1335" s="5"/>
      <c r="QAV1335" s="5"/>
      <c r="QAW1335" s="5"/>
      <c r="QAX1335" s="5"/>
      <c r="QAY1335" s="5"/>
      <c r="QAZ1335" s="5"/>
      <c r="QBA1335" s="5"/>
      <c r="QBB1335" s="5"/>
      <c r="QBC1335" s="5"/>
      <c r="QBD1335" s="5"/>
      <c r="QBE1335" s="5"/>
      <c r="QBF1335" s="5"/>
      <c r="QBG1335" s="5"/>
      <c r="QBH1335" s="5"/>
      <c r="QBI1335" s="5"/>
      <c r="QBJ1335" s="5"/>
      <c r="QBK1335" s="5"/>
      <c r="QBL1335" s="5"/>
      <c r="QBM1335" s="5"/>
      <c r="QBN1335" s="5"/>
      <c r="QBO1335" s="5"/>
      <c r="QBP1335" s="5"/>
      <c r="QBQ1335" s="5"/>
      <c r="QBR1335" s="5"/>
      <c r="QBS1335" s="5"/>
      <c r="QBT1335" s="5"/>
      <c r="QBU1335" s="5"/>
      <c r="QBV1335" s="5"/>
      <c r="QBW1335" s="5"/>
      <c r="QBX1335" s="5"/>
      <c r="QBY1335" s="5"/>
      <c r="QBZ1335" s="5"/>
      <c r="QCA1335" s="5"/>
      <c r="QCB1335" s="5"/>
      <c r="QCC1335" s="5"/>
      <c r="QCD1335" s="5"/>
      <c r="QCE1335" s="5"/>
      <c r="QCF1335" s="5"/>
      <c r="QCG1335" s="5"/>
      <c r="QCH1335" s="5"/>
      <c r="QCI1335" s="5"/>
      <c r="QCJ1335" s="5"/>
      <c r="QCK1335" s="5"/>
      <c r="QCL1335" s="5"/>
      <c r="QCM1335" s="5"/>
      <c r="QCN1335" s="5"/>
      <c r="QCO1335" s="5"/>
      <c r="QCP1335" s="5"/>
      <c r="QCQ1335" s="5"/>
      <c r="QCR1335" s="5"/>
      <c r="QCS1335" s="5"/>
      <c r="QCT1335" s="5"/>
      <c r="QCU1335" s="5"/>
      <c r="QCV1335" s="5"/>
      <c r="QCW1335" s="5"/>
      <c r="QCX1335" s="5"/>
      <c r="QCY1335" s="5"/>
      <c r="QCZ1335" s="5"/>
      <c r="QDA1335" s="5"/>
      <c r="QDB1335" s="5"/>
      <c r="QDC1335" s="5"/>
      <c r="QDD1335" s="5"/>
      <c r="QDE1335" s="5"/>
      <c r="QDF1335" s="5"/>
      <c r="QDG1335" s="5"/>
      <c r="QDH1335" s="5"/>
      <c r="QDI1335" s="5"/>
      <c r="QDJ1335" s="5"/>
      <c r="QDK1335" s="5"/>
      <c r="QDL1335" s="5"/>
      <c r="QDM1335" s="5"/>
      <c r="QDN1335" s="5"/>
      <c r="QDO1335" s="5"/>
      <c r="QDP1335" s="5"/>
      <c r="QDQ1335" s="5"/>
      <c r="QDR1335" s="5"/>
      <c r="QDS1335" s="5"/>
      <c r="QDT1335" s="5"/>
      <c r="QDU1335" s="5"/>
      <c r="QDV1335" s="5"/>
      <c r="QDW1335" s="5"/>
      <c r="QDX1335" s="5"/>
      <c r="QDY1335" s="5"/>
      <c r="QDZ1335" s="5"/>
      <c r="QEA1335" s="5"/>
      <c r="QEB1335" s="5"/>
      <c r="QEC1335" s="5"/>
      <c r="QED1335" s="5"/>
      <c r="QEE1335" s="5"/>
      <c r="QEF1335" s="5"/>
      <c r="QEG1335" s="5"/>
      <c r="QEH1335" s="5"/>
      <c r="QEI1335" s="5"/>
      <c r="QEJ1335" s="5"/>
      <c r="QEK1335" s="5"/>
      <c r="QEL1335" s="5"/>
      <c r="QEM1335" s="5"/>
      <c r="QEN1335" s="5"/>
      <c r="QEO1335" s="5"/>
      <c r="QEP1335" s="5"/>
      <c r="QEQ1335" s="5"/>
      <c r="QER1335" s="5"/>
      <c r="QES1335" s="5"/>
      <c r="QET1335" s="5"/>
      <c r="QEU1335" s="5"/>
      <c r="QEV1335" s="5"/>
      <c r="QEW1335" s="5"/>
      <c r="QEX1335" s="5"/>
      <c r="QEY1335" s="5"/>
      <c r="QEZ1335" s="5"/>
      <c r="QFA1335" s="5"/>
      <c r="QFB1335" s="5"/>
      <c r="QFC1335" s="5"/>
      <c r="QFD1335" s="5"/>
      <c r="QFE1335" s="5"/>
      <c r="QFF1335" s="5"/>
      <c r="QFG1335" s="5"/>
      <c r="QFH1335" s="5"/>
      <c r="QFI1335" s="5"/>
      <c r="QFJ1335" s="5"/>
      <c r="QFK1335" s="5"/>
      <c r="QFL1335" s="5"/>
      <c r="QFM1335" s="5"/>
      <c r="QFN1335" s="5"/>
      <c r="QFO1335" s="5"/>
      <c r="QFP1335" s="5"/>
      <c r="QFQ1335" s="5"/>
      <c r="QFR1335" s="5"/>
      <c r="QFS1335" s="5"/>
      <c r="QFT1335" s="5"/>
      <c r="QFU1335" s="5"/>
      <c r="QFV1335" s="5"/>
      <c r="QFW1335" s="5"/>
      <c r="QFX1335" s="5"/>
      <c r="QFY1335" s="5"/>
      <c r="QFZ1335" s="5"/>
      <c r="QGA1335" s="5"/>
      <c r="QGB1335" s="5"/>
      <c r="QGC1335" s="5"/>
      <c r="QGD1335" s="5"/>
      <c r="QGE1335" s="5"/>
      <c r="QGF1335" s="5"/>
      <c r="QGG1335" s="5"/>
      <c r="QGH1335" s="5"/>
      <c r="QGI1335" s="5"/>
      <c r="QGJ1335" s="5"/>
      <c r="QGK1335" s="5"/>
      <c r="QGL1335" s="5"/>
      <c r="QGM1335" s="5"/>
      <c r="QGN1335" s="5"/>
      <c r="QGO1335" s="5"/>
      <c r="QGP1335" s="5"/>
      <c r="QGQ1335" s="5"/>
      <c r="QGR1335" s="5"/>
      <c r="QGS1335" s="5"/>
      <c r="QGT1335" s="5"/>
      <c r="QGU1335" s="5"/>
      <c r="QGV1335" s="5"/>
      <c r="QGW1335" s="5"/>
      <c r="QGX1335" s="5"/>
      <c r="QGY1335" s="5"/>
      <c r="QGZ1335" s="5"/>
      <c r="QHA1335" s="5"/>
      <c r="QHB1335" s="5"/>
      <c r="QHC1335" s="5"/>
      <c r="QHD1335" s="5"/>
      <c r="QHE1335" s="5"/>
      <c r="QHF1335" s="5"/>
      <c r="QHG1335" s="5"/>
      <c r="QHH1335" s="5"/>
      <c r="QHI1335" s="5"/>
      <c r="QHJ1335" s="5"/>
      <c r="QHK1335" s="5"/>
      <c r="QHL1335" s="5"/>
      <c r="QHM1335" s="5"/>
      <c r="QHN1335" s="5"/>
      <c r="QHO1335" s="5"/>
      <c r="QHP1335" s="5"/>
      <c r="QHQ1335" s="5"/>
      <c r="QHR1335" s="5"/>
      <c r="QHS1335" s="5"/>
      <c r="QHT1335" s="5"/>
      <c r="QHU1335" s="5"/>
      <c r="QHV1335" s="5"/>
      <c r="QHW1335" s="5"/>
      <c r="QHX1335" s="5"/>
      <c r="QHY1335" s="5"/>
      <c r="QHZ1335" s="5"/>
      <c r="QIA1335" s="5"/>
      <c r="QIB1335" s="5"/>
      <c r="QIC1335" s="5"/>
      <c r="QID1335" s="5"/>
      <c r="QIE1335" s="5"/>
      <c r="QIF1335" s="5"/>
      <c r="QIG1335" s="5"/>
      <c r="QIH1335" s="5"/>
      <c r="QII1335" s="5"/>
      <c r="QIJ1335" s="5"/>
      <c r="QIK1335" s="5"/>
      <c r="QIL1335" s="5"/>
      <c r="QIM1335" s="5"/>
      <c r="QIN1335" s="5"/>
      <c r="QIO1335" s="5"/>
      <c r="QIP1335" s="5"/>
      <c r="QIQ1335" s="5"/>
      <c r="QIR1335" s="5"/>
      <c r="QIS1335" s="5"/>
      <c r="QIT1335" s="5"/>
      <c r="QIU1335" s="5"/>
      <c r="QIV1335" s="5"/>
      <c r="QIW1335" s="5"/>
      <c r="QIX1335" s="5"/>
      <c r="QIY1335" s="5"/>
      <c r="QIZ1335" s="5"/>
      <c r="QJA1335" s="5"/>
      <c r="QJB1335" s="5"/>
      <c r="QJC1335" s="5"/>
      <c r="QJD1335" s="5"/>
      <c r="QJE1335" s="5"/>
      <c r="QJF1335" s="5"/>
      <c r="QJG1335" s="5"/>
      <c r="QJH1335" s="5"/>
      <c r="QJI1335" s="5"/>
      <c r="QJJ1335" s="5"/>
      <c r="QJK1335" s="5"/>
      <c r="QJL1335" s="5"/>
      <c r="QJM1335" s="5"/>
      <c r="QJN1335" s="5"/>
      <c r="QJO1335" s="5"/>
      <c r="QJP1335" s="5"/>
      <c r="QJQ1335" s="5"/>
      <c r="QJR1335" s="5"/>
      <c r="QJS1335" s="5"/>
      <c r="QJT1335" s="5"/>
      <c r="QJU1335" s="5"/>
      <c r="QJV1335" s="5"/>
      <c r="QJW1335" s="5"/>
      <c r="QJX1335" s="5"/>
      <c r="QJY1335" s="5"/>
      <c r="QJZ1335" s="5"/>
      <c r="QKA1335" s="5"/>
      <c r="QKB1335" s="5"/>
      <c r="QKC1335" s="5"/>
      <c r="QKD1335" s="5"/>
      <c r="QKE1335" s="5"/>
      <c r="QKF1335" s="5"/>
      <c r="QKG1335" s="5"/>
      <c r="QKH1335" s="5"/>
      <c r="QKI1335" s="5"/>
      <c r="QKJ1335" s="5"/>
      <c r="QKK1335" s="5"/>
      <c r="QKL1335" s="5"/>
      <c r="QKM1335" s="5"/>
      <c r="QKN1335" s="5"/>
      <c r="QKO1335" s="5"/>
      <c r="QKP1335" s="5"/>
      <c r="QKQ1335" s="5"/>
      <c r="QKR1335" s="5"/>
      <c r="QKS1335" s="5"/>
      <c r="QKT1335" s="5"/>
      <c r="QKU1335" s="5"/>
      <c r="QKV1335" s="5"/>
      <c r="QKW1335" s="5"/>
      <c r="QKX1335" s="5"/>
      <c r="QKY1335" s="5"/>
      <c r="QKZ1335" s="5"/>
      <c r="QLA1335" s="5"/>
      <c r="QLB1335" s="5"/>
      <c r="QLC1335" s="5"/>
      <c r="QLD1335" s="5"/>
      <c r="QLE1335" s="5"/>
      <c r="QLF1335" s="5"/>
      <c r="QLG1335" s="5"/>
      <c r="QLH1335" s="5"/>
      <c r="QLI1335" s="5"/>
      <c r="QLJ1335" s="5"/>
      <c r="QLK1335" s="5"/>
      <c r="QLL1335" s="5"/>
      <c r="QLM1335" s="5"/>
      <c r="QLN1335" s="5"/>
      <c r="QLO1335" s="5"/>
      <c r="QLP1335" s="5"/>
      <c r="QLQ1335" s="5"/>
      <c r="QLR1335" s="5"/>
      <c r="QLS1335" s="5"/>
      <c r="QLT1335" s="5"/>
      <c r="QLU1335" s="5"/>
      <c r="QLV1335" s="5"/>
      <c r="QLW1335" s="5"/>
      <c r="QLX1335" s="5"/>
      <c r="QLY1335" s="5"/>
      <c r="QLZ1335" s="5"/>
      <c r="QMA1335" s="5"/>
      <c r="QMB1335" s="5"/>
      <c r="QMC1335" s="5"/>
      <c r="QMD1335" s="5"/>
      <c r="QME1335" s="5"/>
      <c r="QMF1335" s="5"/>
      <c r="QMG1335" s="5"/>
      <c r="QMH1335" s="5"/>
      <c r="QMI1335" s="5"/>
      <c r="QMJ1335" s="5"/>
      <c r="QMK1335" s="5"/>
      <c r="QML1335" s="5"/>
      <c r="QMM1335" s="5"/>
      <c r="QMN1335" s="5"/>
      <c r="QMO1335" s="5"/>
      <c r="QMP1335" s="5"/>
      <c r="QMQ1335" s="5"/>
      <c r="QMR1335" s="5"/>
      <c r="QMS1335" s="5"/>
      <c r="QMT1335" s="5"/>
      <c r="QMU1335" s="5"/>
      <c r="QMV1335" s="5"/>
      <c r="QMW1335" s="5"/>
      <c r="QMX1335" s="5"/>
      <c r="QMY1335" s="5"/>
      <c r="QMZ1335" s="5"/>
      <c r="QNA1335" s="5"/>
      <c r="QNB1335" s="5"/>
      <c r="QNC1335" s="5"/>
      <c r="QND1335" s="5"/>
      <c r="QNE1335" s="5"/>
      <c r="QNF1335" s="5"/>
      <c r="QNG1335" s="5"/>
      <c r="QNH1335" s="5"/>
      <c r="QNI1335" s="5"/>
      <c r="QNJ1335" s="5"/>
      <c r="QNK1335" s="5"/>
      <c r="QNL1335" s="5"/>
      <c r="QNM1335" s="5"/>
      <c r="QNN1335" s="5"/>
      <c r="QNO1335" s="5"/>
      <c r="QNP1335" s="5"/>
      <c r="QNQ1335" s="5"/>
      <c r="QNR1335" s="5"/>
      <c r="QNS1335" s="5"/>
      <c r="QNT1335" s="5"/>
      <c r="QNU1335" s="5"/>
      <c r="QNV1335" s="5"/>
      <c r="QNW1335" s="5"/>
      <c r="QNX1335" s="5"/>
      <c r="QNY1335" s="5"/>
      <c r="QNZ1335" s="5"/>
      <c r="QOA1335" s="5"/>
      <c r="QOB1335" s="5"/>
      <c r="QOC1335" s="5"/>
      <c r="QOD1335" s="5"/>
      <c r="QOE1335" s="5"/>
      <c r="QOF1335" s="5"/>
      <c r="QOG1335" s="5"/>
      <c r="QOH1335" s="5"/>
      <c r="QOI1335" s="5"/>
      <c r="QOJ1335" s="5"/>
      <c r="QOK1335" s="5"/>
      <c r="QOL1335" s="5"/>
      <c r="QOM1335" s="5"/>
      <c r="QON1335" s="5"/>
      <c r="QOO1335" s="5"/>
      <c r="QOP1335" s="5"/>
      <c r="QOQ1335" s="5"/>
      <c r="QOR1335" s="5"/>
      <c r="QOS1335" s="5"/>
      <c r="QOT1335" s="5"/>
      <c r="QOU1335" s="5"/>
      <c r="QOV1335" s="5"/>
      <c r="QOW1335" s="5"/>
      <c r="QOX1335" s="5"/>
      <c r="QOY1335" s="5"/>
      <c r="QOZ1335" s="5"/>
      <c r="QPA1335" s="5"/>
      <c r="QPB1335" s="5"/>
      <c r="QPC1335" s="5"/>
      <c r="QPD1335" s="5"/>
      <c r="QPE1335" s="5"/>
      <c r="QPF1335" s="5"/>
      <c r="QPG1335" s="5"/>
      <c r="QPH1335" s="5"/>
      <c r="QPI1335" s="5"/>
      <c r="QPJ1335" s="5"/>
      <c r="QPK1335" s="5"/>
      <c r="QPL1335" s="5"/>
      <c r="QPM1335" s="5"/>
      <c r="QPN1335" s="5"/>
      <c r="QPO1335" s="5"/>
      <c r="QPP1335" s="5"/>
      <c r="QPQ1335" s="5"/>
      <c r="QPR1335" s="5"/>
      <c r="QPS1335" s="5"/>
      <c r="QPT1335" s="5"/>
      <c r="QPU1335" s="5"/>
      <c r="QPV1335" s="5"/>
      <c r="QPW1335" s="5"/>
      <c r="QPX1335" s="5"/>
      <c r="QPY1335" s="5"/>
      <c r="QPZ1335" s="5"/>
      <c r="QQA1335" s="5"/>
      <c r="QQB1335" s="5"/>
      <c r="QQC1335" s="5"/>
      <c r="QQD1335" s="5"/>
      <c r="QQE1335" s="5"/>
      <c r="QQF1335" s="5"/>
      <c r="QQG1335" s="5"/>
      <c r="QQH1335" s="5"/>
      <c r="QQI1335" s="5"/>
      <c r="QQJ1335" s="5"/>
      <c r="QQK1335" s="5"/>
      <c r="QQL1335" s="5"/>
      <c r="QQM1335" s="5"/>
      <c r="QQN1335" s="5"/>
      <c r="QQO1335" s="5"/>
      <c r="QQP1335" s="5"/>
      <c r="QQQ1335" s="5"/>
      <c r="QQR1335" s="5"/>
      <c r="QQS1335" s="5"/>
      <c r="QQT1335" s="5"/>
      <c r="QQU1335" s="5"/>
      <c r="QQV1335" s="5"/>
      <c r="QQW1335" s="5"/>
      <c r="QQX1335" s="5"/>
      <c r="QQY1335" s="5"/>
      <c r="QQZ1335" s="5"/>
      <c r="QRA1335" s="5"/>
      <c r="QRB1335" s="5"/>
      <c r="QRC1335" s="5"/>
      <c r="QRD1335" s="5"/>
      <c r="QRE1335" s="5"/>
      <c r="QRF1335" s="5"/>
      <c r="QRG1335" s="5"/>
      <c r="QRH1335" s="5"/>
      <c r="QRI1335" s="5"/>
      <c r="QRJ1335" s="5"/>
      <c r="QRK1335" s="5"/>
      <c r="QRL1335" s="5"/>
      <c r="QRM1335" s="5"/>
      <c r="QRN1335" s="5"/>
      <c r="QRO1335" s="5"/>
      <c r="QRP1335" s="5"/>
      <c r="QRQ1335" s="5"/>
      <c r="QRR1335" s="5"/>
      <c r="QRS1335" s="5"/>
      <c r="QRT1335" s="5"/>
      <c r="QRU1335" s="5"/>
      <c r="QRV1335" s="5"/>
      <c r="QRW1335" s="5"/>
      <c r="QRX1335" s="5"/>
      <c r="QRY1335" s="5"/>
      <c r="QRZ1335" s="5"/>
      <c r="QSA1335" s="5"/>
      <c r="QSB1335" s="5"/>
      <c r="QSC1335" s="5"/>
      <c r="QSD1335" s="5"/>
      <c r="QSE1335" s="5"/>
      <c r="QSF1335" s="5"/>
      <c r="QSG1335" s="5"/>
      <c r="QSH1335" s="5"/>
      <c r="QSI1335" s="5"/>
      <c r="QSJ1335" s="5"/>
      <c r="QSK1335" s="5"/>
      <c r="QSL1335" s="5"/>
      <c r="QSM1335" s="5"/>
      <c r="QSN1335" s="5"/>
      <c r="QSO1335" s="5"/>
      <c r="QSP1335" s="5"/>
      <c r="QSQ1335" s="5"/>
      <c r="QSR1335" s="5"/>
      <c r="QSS1335" s="5"/>
      <c r="QST1335" s="5"/>
      <c r="QSU1335" s="5"/>
      <c r="QSV1335" s="5"/>
      <c r="QSW1335" s="5"/>
      <c r="QSX1335" s="5"/>
      <c r="QSY1335" s="5"/>
      <c r="QSZ1335" s="5"/>
      <c r="QTA1335" s="5"/>
      <c r="QTB1335" s="5"/>
      <c r="QTC1335" s="5"/>
      <c r="QTD1335" s="5"/>
      <c r="QTE1335" s="5"/>
      <c r="QTF1335" s="5"/>
      <c r="QTG1335" s="5"/>
      <c r="QTH1335" s="5"/>
      <c r="QTI1335" s="5"/>
      <c r="QTJ1335" s="5"/>
      <c r="QTK1335" s="5"/>
      <c r="QTL1335" s="5"/>
      <c r="QTM1335" s="5"/>
      <c r="QTN1335" s="5"/>
      <c r="QTO1335" s="5"/>
      <c r="QTP1335" s="5"/>
      <c r="QTQ1335" s="5"/>
      <c r="QTR1335" s="5"/>
      <c r="QTS1335" s="5"/>
      <c r="QTT1335" s="5"/>
      <c r="QTU1335" s="5"/>
      <c r="QTV1335" s="5"/>
      <c r="QTW1335" s="5"/>
      <c r="QTX1335" s="5"/>
      <c r="QTY1335" s="5"/>
      <c r="QTZ1335" s="5"/>
      <c r="QUA1335" s="5"/>
      <c r="QUB1335" s="5"/>
      <c r="QUC1335" s="5"/>
      <c r="QUD1335" s="5"/>
      <c r="QUE1335" s="5"/>
      <c r="QUF1335" s="5"/>
      <c r="QUG1335" s="5"/>
      <c r="QUH1335" s="5"/>
      <c r="QUI1335" s="5"/>
      <c r="QUJ1335" s="5"/>
      <c r="QUK1335" s="5"/>
      <c r="QUL1335" s="5"/>
      <c r="QUM1335" s="5"/>
      <c r="QUN1335" s="5"/>
      <c r="QUO1335" s="5"/>
      <c r="QUP1335" s="5"/>
      <c r="QUQ1335" s="5"/>
      <c r="QUR1335" s="5"/>
      <c r="QUS1335" s="5"/>
      <c r="QUT1335" s="5"/>
      <c r="QUU1335" s="5"/>
      <c r="QUV1335" s="5"/>
      <c r="QUW1335" s="5"/>
      <c r="QUX1335" s="5"/>
      <c r="QUY1335" s="5"/>
      <c r="QUZ1335" s="5"/>
      <c r="QVA1335" s="5"/>
      <c r="QVB1335" s="5"/>
      <c r="QVC1335" s="5"/>
      <c r="QVD1335" s="5"/>
      <c r="QVE1335" s="5"/>
      <c r="QVF1335" s="5"/>
      <c r="QVG1335" s="5"/>
      <c r="QVH1335" s="5"/>
      <c r="QVI1335" s="5"/>
      <c r="QVJ1335" s="5"/>
      <c r="QVK1335" s="5"/>
      <c r="QVL1335" s="5"/>
      <c r="QVM1335" s="5"/>
      <c r="QVN1335" s="5"/>
      <c r="QVO1335" s="5"/>
      <c r="QVP1335" s="5"/>
      <c r="QVQ1335" s="5"/>
      <c r="QVR1335" s="5"/>
      <c r="QVS1335" s="5"/>
      <c r="QVT1335" s="5"/>
      <c r="QVU1335" s="5"/>
      <c r="QVV1335" s="5"/>
      <c r="QVW1335" s="5"/>
      <c r="QVX1335" s="5"/>
      <c r="QVY1335" s="5"/>
      <c r="QVZ1335" s="5"/>
      <c r="QWA1335" s="5"/>
      <c r="QWB1335" s="5"/>
      <c r="QWC1335" s="5"/>
      <c r="QWD1335" s="5"/>
      <c r="QWE1335" s="5"/>
      <c r="QWF1335" s="5"/>
      <c r="QWG1335" s="5"/>
      <c r="QWH1335" s="5"/>
      <c r="QWI1335" s="5"/>
      <c r="QWJ1335" s="5"/>
      <c r="QWK1335" s="5"/>
      <c r="QWL1335" s="5"/>
      <c r="QWM1335" s="5"/>
      <c r="QWN1335" s="5"/>
      <c r="QWO1335" s="5"/>
      <c r="QWP1335" s="5"/>
      <c r="QWQ1335" s="5"/>
      <c r="QWR1335" s="5"/>
      <c r="QWS1335" s="5"/>
      <c r="QWT1335" s="5"/>
      <c r="QWU1335" s="5"/>
      <c r="QWV1335" s="5"/>
      <c r="QWW1335" s="5"/>
      <c r="QWX1335" s="5"/>
      <c r="QWY1335" s="5"/>
      <c r="QWZ1335" s="5"/>
      <c r="QXA1335" s="5"/>
      <c r="QXB1335" s="5"/>
      <c r="QXC1335" s="5"/>
      <c r="QXD1335" s="5"/>
      <c r="QXE1335" s="5"/>
      <c r="QXF1335" s="5"/>
      <c r="QXG1335" s="5"/>
      <c r="QXH1335" s="5"/>
      <c r="QXI1335" s="5"/>
      <c r="QXJ1335" s="5"/>
      <c r="QXK1335" s="5"/>
      <c r="QXL1335" s="5"/>
      <c r="QXM1335" s="5"/>
      <c r="QXN1335" s="5"/>
      <c r="QXO1335" s="5"/>
      <c r="QXP1335" s="5"/>
      <c r="QXQ1335" s="5"/>
      <c r="QXR1335" s="5"/>
      <c r="QXS1335" s="5"/>
      <c r="QXT1335" s="5"/>
      <c r="QXU1335" s="5"/>
      <c r="QXV1335" s="5"/>
      <c r="QXW1335" s="5"/>
      <c r="QXX1335" s="5"/>
      <c r="QXY1335" s="5"/>
      <c r="QXZ1335" s="5"/>
      <c r="QYA1335" s="5"/>
      <c r="QYB1335" s="5"/>
      <c r="QYC1335" s="5"/>
      <c r="QYD1335" s="5"/>
      <c r="QYE1335" s="5"/>
      <c r="QYF1335" s="5"/>
      <c r="QYG1335" s="5"/>
      <c r="QYH1335" s="5"/>
      <c r="QYI1335" s="5"/>
      <c r="QYJ1335" s="5"/>
      <c r="QYK1335" s="5"/>
      <c r="QYL1335" s="5"/>
      <c r="QYM1335" s="5"/>
      <c r="QYN1335" s="5"/>
      <c r="QYO1335" s="5"/>
      <c r="QYP1335" s="5"/>
      <c r="QYQ1335" s="5"/>
      <c r="QYR1335" s="5"/>
      <c r="QYS1335" s="5"/>
      <c r="QYT1335" s="5"/>
      <c r="QYU1335" s="5"/>
      <c r="QYV1335" s="5"/>
      <c r="QYW1335" s="5"/>
      <c r="QYX1335" s="5"/>
      <c r="QYY1335" s="5"/>
      <c r="QYZ1335" s="5"/>
      <c r="QZA1335" s="5"/>
      <c r="QZB1335" s="5"/>
      <c r="QZC1335" s="5"/>
      <c r="QZD1335" s="5"/>
      <c r="QZE1335" s="5"/>
      <c r="QZF1335" s="5"/>
      <c r="QZG1335" s="5"/>
      <c r="QZH1335" s="5"/>
      <c r="QZI1335" s="5"/>
      <c r="QZJ1335" s="5"/>
      <c r="QZK1335" s="5"/>
      <c r="QZL1335" s="5"/>
      <c r="QZM1335" s="5"/>
      <c r="QZN1335" s="5"/>
      <c r="QZO1335" s="5"/>
      <c r="QZP1335" s="5"/>
      <c r="QZQ1335" s="5"/>
      <c r="QZR1335" s="5"/>
      <c r="QZS1335" s="5"/>
      <c r="QZT1335" s="5"/>
      <c r="QZU1335" s="5"/>
      <c r="QZV1335" s="5"/>
      <c r="QZW1335" s="5"/>
      <c r="QZX1335" s="5"/>
      <c r="QZY1335" s="5"/>
      <c r="QZZ1335" s="5"/>
      <c r="RAA1335" s="5"/>
      <c r="RAB1335" s="5"/>
      <c r="RAC1335" s="5"/>
      <c r="RAD1335" s="5"/>
      <c r="RAE1335" s="5"/>
      <c r="RAF1335" s="5"/>
      <c r="RAG1335" s="5"/>
      <c r="RAH1335" s="5"/>
      <c r="RAI1335" s="5"/>
      <c r="RAJ1335" s="5"/>
      <c r="RAK1335" s="5"/>
      <c r="RAL1335" s="5"/>
      <c r="RAM1335" s="5"/>
      <c r="RAN1335" s="5"/>
      <c r="RAO1335" s="5"/>
      <c r="RAP1335" s="5"/>
      <c r="RAQ1335" s="5"/>
      <c r="RAR1335" s="5"/>
      <c r="RAS1335" s="5"/>
      <c r="RAT1335" s="5"/>
      <c r="RAU1335" s="5"/>
      <c r="RAV1335" s="5"/>
      <c r="RAW1335" s="5"/>
      <c r="RAX1335" s="5"/>
      <c r="RAY1335" s="5"/>
      <c r="RAZ1335" s="5"/>
      <c r="RBA1335" s="5"/>
      <c r="RBB1335" s="5"/>
      <c r="RBC1335" s="5"/>
      <c r="RBD1335" s="5"/>
      <c r="RBE1335" s="5"/>
      <c r="RBF1335" s="5"/>
      <c r="RBG1335" s="5"/>
      <c r="RBH1335" s="5"/>
      <c r="RBI1335" s="5"/>
      <c r="RBJ1335" s="5"/>
      <c r="RBK1335" s="5"/>
      <c r="RBL1335" s="5"/>
      <c r="RBM1335" s="5"/>
      <c r="RBN1335" s="5"/>
      <c r="RBO1335" s="5"/>
      <c r="RBP1335" s="5"/>
      <c r="RBQ1335" s="5"/>
      <c r="RBR1335" s="5"/>
      <c r="RBS1335" s="5"/>
      <c r="RBT1335" s="5"/>
      <c r="RBU1335" s="5"/>
      <c r="RBV1335" s="5"/>
      <c r="RBW1335" s="5"/>
      <c r="RBX1335" s="5"/>
      <c r="RBY1335" s="5"/>
      <c r="RBZ1335" s="5"/>
      <c r="RCA1335" s="5"/>
      <c r="RCB1335" s="5"/>
      <c r="RCC1335" s="5"/>
      <c r="RCD1335" s="5"/>
      <c r="RCE1335" s="5"/>
      <c r="RCF1335" s="5"/>
      <c r="RCG1335" s="5"/>
      <c r="RCH1335" s="5"/>
      <c r="RCI1335" s="5"/>
      <c r="RCJ1335" s="5"/>
      <c r="RCK1335" s="5"/>
      <c r="RCL1335" s="5"/>
      <c r="RCM1335" s="5"/>
      <c r="RCN1335" s="5"/>
      <c r="RCO1335" s="5"/>
      <c r="RCP1335" s="5"/>
      <c r="RCQ1335" s="5"/>
      <c r="RCR1335" s="5"/>
      <c r="RCS1335" s="5"/>
      <c r="RCT1335" s="5"/>
      <c r="RCU1335" s="5"/>
      <c r="RCV1335" s="5"/>
      <c r="RCW1335" s="5"/>
      <c r="RCX1335" s="5"/>
      <c r="RCY1335" s="5"/>
      <c r="RCZ1335" s="5"/>
      <c r="RDA1335" s="5"/>
      <c r="RDB1335" s="5"/>
      <c r="RDC1335" s="5"/>
      <c r="RDD1335" s="5"/>
      <c r="RDE1335" s="5"/>
      <c r="RDF1335" s="5"/>
      <c r="RDG1335" s="5"/>
      <c r="RDH1335" s="5"/>
      <c r="RDI1335" s="5"/>
      <c r="RDJ1335" s="5"/>
      <c r="RDK1335" s="5"/>
      <c r="RDL1335" s="5"/>
      <c r="RDM1335" s="5"/>
      <c r="RDN1335" s="5"/>
      <c r="RDO1335" s="5"/>
      <c r="RDP1335" s="5"/>
      <c r="RDQ1335" s="5"/>
      <c r="RDR1335" s="5"/>
      <c r="RDS1335" s="5"/>
      <c r="RDT1335" s="5"/>
      <c r="RDU1335" s="5"/>
      <c r="RDV1335" s="5"/>
      <c r="RDW1335" s="5"/>
      <c r="RDX1335" s="5"/>
      <c r="RDY1335" s="5"/>
      <c r="RDZ1335" s="5"/>
      <c r="REA1335" s="5"/>
      <c r="REB1335" s="5"/>
      <c r="REC1335" s="5"/>
      <c r="RED1335" s="5"/>
      <c r="REE1335" s="5"/>
      <c r="REF1335" s="5"/>
      <c r="REG1335" s="5"/>
      <c r="REH1335" s="5"/>
      <c r="REI1335" s="5"/>
      <c r="REJ1335" s="5"/>
      <c r="REK1335" s="5"/>
      <c r="REL1335" s="5"/>
      <c r="REM1335" s="5"/>
      <c r="REN1335" s="5"/>
      <c r="REO1335" s="5"/>
      <c r="REP1335" s="5"/>
      <c r="REQ1335" s="5"/>
      <c r="RER1335" s="5"/>
      <c r="RES1335" s="5"/>
      <c r="RET1335" s="5"/>
      <c r="REU1335" s="5"/>
      <c r="REV1335" s="5"/>
      <c r="REW1335" s="5"/>
      <c r="REX1335" s="5"/>
      <c r="REY1335" s="5"/>
      <c r="REZ1335" s="5"/>
      <c r="RFA1335" s="5"/>
      <c r="RFB1335" s="5"/>
      <c r="RFC1335" s="5"/>
      <c r="RFD1335" s="5"/>
      <c r="RFE1335" s="5"/>
      <c r="RFF1335" s="5"/>
      <c r="RFG1335" s="5"/>
      <c r="RFH1335" s="5"/>
      <c r="RFI1335" s="5"/>
      <c r="RFJ1335" s="5"/>
      <c r="RFK1335" s="5"/>
      <c r="RFL1335" s="5"/>
      <c r="RFM1335" s="5"/>
      <c r="RFN1335" s="5"/>
      <c r="RFO1335" s="5"/>
      <c r="RFP1335" s="5"/>
      <c r="RFQ1335" s="5"/>
      <c r="RFR1335" s="5"/>
      <c r="RFS1335" s="5"/>
      <c r="RFT1335" s="5"/>
      <c r="RFU1335" s="5"/>
      <c r="RFV1335" s="5"/>
      <c r="RFW1335" s="5"/>
      <c r="RFX1335" s="5"/>
      <c r="RFY1335" s="5"/>
      <c r="RFZ1335" s="5"/>
      <c r="RGA1335" s="5"/>
      <c r="RGB1335" s="5"/>
      <c r="RGC1335" s="5"/>
      <c r="RGD1335" s="5"/>
      <c r="RGE1335" s="5"/>
      <c r="RGF1335" s="5"/>
      <c r="RGG1335" s="5"/>
      <c r="RGH1335" s="5"/>
      <c r="RGI1335" s="5"/>
      <c r="RGJ1335" s="5"/>
      <c r="RGK1335" s="5"/>
      <c r="RGL1335" s="5"/>
      <c r="RGM1335" s="5"/>
      <c r="RGN1335" s="5"/>
      <c r="RGO1335" s="5"/>
      <c r="RGP1335" s="5"/>
      <c r="RGQ1335" s="5"/>
      <c r="RGR1335" s="5"/>
      <c r="RGS1335" s="5"/>
      <c r="RGT1335" s="5"/>
      <c r="RGU1335" s="5"/>
      <c r="RGV1335" s="5"/>
      <c r="RGW1335" s="5"/>
      <c r="RGX1335" s="5"/>
      <c r="RGY1335" s="5"/>
      <c r="RGZ1335" s="5"/>
      <c r="RHA1335" s="5"/>
      <c r="RHB1335" s="5"/>
      <c r="RHC1335" s="5"/>
      <c r="RHD1335" s="5"/>
      <c r="RHE1335" s="5"/>
      <c r="RHF1335" s="5"/>
      <c r="RHG1335" s="5"/>
      <c r="RHH1335" s="5"/>
      <c r="RHI1335" s="5"/>
      <c r="RHJ1335" s="5"/>
      <c r="RHK1335" s="5"/>
      <c r="RHL1335" s="5"/>
      <c r="RHM1335" s="5"/>
      <c r="RHN1335" s="5"/>
      <c r="RHO1335" s="5"/>
      <c r="RHP1335" s="5"/>
      <c r="RHQ1335" s="5"/>
      <c r="RHR1335" s="5"/>
      <c r="RHS1335" s="5"/>
      <c r="RHT1335" s="5"/>
      <c r="RHU1335" s="5"/>
      <c r="RHV1335" s="5"/>
      <c r="RHW1335" s="5"/>
      <c r="RHX1335" s="5"/>
      <c r="RHY1335" s="5"/>
      <c r="RHZ1335" s="5"/>
      <c r="RIA1335" s="5"/>
      <c r="RIB1335" s="5"/>
      <c r="RIC1335" s="5"/>
      <c r="RID1335" s="5"/>
      <c r="RIE1335" s="5"/>
      <c r="RIF1335" s="5"/>
      <c r="RIG1335" s="5"/>
      <c r="RIH1335" s="5"/>
      <c r="RII1335" s="5"/>
      <c r="RIJ1335" s="5"/>
      <c r="RIK1335" s="5"/>
      <c r="RIL1335" s="5"/>
      <c r="RIM1335" s="5"/>
      <c r="RIN1335" s="5"/>
      <c r="RIO1335" s="5"/>
      <c r="RIP1335" s="5"/>
      <c r="RIQ1335" s="5"/>
      <c r="RIR1335" s="5"/>
      <c r="RIS1335" s="5"/>
      <c r="RIT1335" s="5"/>
      <c r="RIU1335" s="5"/>
      <c r="RIV1335" s="5"/>
      <c r="RIW1335" s="5"/>
      <c r="RIX1335" s="5"/>
      <c r="RIY1335" s="5"/>
      <c r="RIZ1335" s="5"/>
      <c r="RJA1335" s="5"/>
      <c r="RJB1335" s="5"/>
      <c r="RJC1335" s="5"/>
      <c r="RJD1335" s="5"/>
      <c r="RJE1335" s="5"/>
      <c r="RJF1335" s="5"/>
      <c r="RJG1335" s="5"/>
      <c r="RJH1335" s="5"/>
      <c r="RJI1335" s="5"/>
      <c r="RJJ1335" s="5"/>
      <c r="RJK1335" s="5"/>
      <c r="RJL1335" s="5"/>
      <c r="RJM1335" s="5"/>
      <c r="RJN1335" s="5"/>
      <c r="RJO1335" s="5"/>
      <c r="RJP1335" s="5"/>
      <c r="RJQ1335" s="5"/>
      <c r="RJR1335" s="5"/>
      <c r="RJS1335" s="5"/>
      <c r="RJT1335" s="5"/>
      <c r="RJU1335" s="5"/>
      <c r="RJV1335" s="5"/>
      <c r="RJW1335" s="5"/>
      <c r="RJX1335" s="5"/>
      <c r="RJY1335" s="5"/>
      <c r="RJZ1335" s="5"/>
      <c r="RKA1335" s="5"/>
      <c r="RKB1335" s="5"/>
      <c r="RKC1335" s="5"/>
      <c r="RKD1335" s="5"/>
      <c r="RKE1335" s="5"/>
      <c r="RKF1335" s="5"/>
      <c r="RKG1335" s="5"/>
      <c r="RKH1335" s="5"/>
      <c r="RKI1335" s="5"/>
      <c r="RKJ1335" s="5"/>
      <c r="RKK1335" s="5"/>
      <c r="RKL1335" s="5"/>
      <c r="RKM1335" s="5"/>
      <c r="RKN1335" s="5"/>
      <c r="RKO1335" s="5"/>
      <c r="RKP1335" s="5"/>
      <c r="RKQ1335" s="5"/>
      <c r="RKR1335" s="5"/>
      <c r="RKS1335" s="5"/>
      <c r="RKT1335" s="5"/>
      <c r="RKU1335" s="5"/>
      <c r="RKV1335" s="5"/>
      <c r="RKW1335" s="5"/>
      <c r="RKX1335" s="5"/>
      <c r="RKY1335" s="5"/>
      <c r="RKZ1335" s="5"/>
      <c r="RLA1335" s="5"/>
      <c r="RLB1335" s="5"/>
      <c r="RLC1335" s="5"/>
      <c r="RLD1335" s="5"/>
      <c r="RLE1335" s="5"/>
      <c r="RLF1335" s="5"/>
      <c r="RLG1335" s="5"/>
      <c r="RLH1335" s="5"/>
      <c r="RLI1335" s="5"/>
      <c r="RLJ1335" s="5"/>
      <c r="RLK1335" s="5"/>
      <c r="RLL1335" s="5"/>
      <c r="RLM1335" s="5"/>
      <c r="RLN1335" s="5"/>
      <c r="RLO1335" s="5"/>
      <c r="RLP1335" s="5"/>
      <c r="RLQ1335" s="5"/>
      <c r="RLR1335" s="5"/>
      <c r="RLS1335" s="5"/>
      <c r="RLT1335" s="5"/>
      <c r="RLU1335" s="5"/>
      <c r="RLV1335" s="5"/>
      <c r="RLW1335" s="5"/>
      <c r="RLX1335" s="5"/>
      <c r="RLY1335" s="5"/>
      <c r="RLZ1335" s="5"/>
      <c r="RMA1335" s="5"/>
      <c r="RMB1335" s="5"/>
      <c r="RMC1335" s="5"/>
      <c r="RMD1335" s="5"/>
      <c r="RME1335" s="5"/>
      <c r="RMF1335" s="5"/>
      <c r="RMG1335" s="5"/>
      <c r="RMH1335" s="5"/>
      <c r="RMI1335" s="5"/>
      <c r="RMJ1335" s="5"/>
      <c r="RMK1335" s="5"/>
      <c r="RML1335" s="5"/>
      <c r="RMM1335" s="5"/>
      <c r="RMN1335" s="5"/>
      <c r="RMO1335" s="5"/>
      <c r="RMP1335" s="5"/>
      <c r="RMQ1335" s="5"/>
      <c r="RMR1335" s="5"/>
      <c r="RMS1335" s="5"/>
      <c r="RMT1335" s="5"/>
      <c r="RMU1335" s="5"/>
      <c r="RMV1335" s="5"/>
      <c r="RMW1335" s="5"/>
      <c r="RMX1335" s="5"/>
      <c r="RMY1335" s="5"/>
      <c r="RMZ1335" s="5"/>
      <c r="RNA1335" s="5"/>
      <c r="RNB1335" s="5"/>
      <c r="RNC1335" s="5"/>
      <c r="RND1335" s="5"/>
      <c r="RNE1335" s="5"/>
      <c r="RNF1335" s="5"/>
      <c r="RNG1335" s="5"/>
      <c r="RNH1335" s="5"/>
      <c r="RNI1335" s="5"/>
      <c r="RNJ1335" s="5"/>
      <c r="RNK1335" s="5"/>
      <c r="RNL1335" s="5"/>
      <c r="RNM1335" s="5"/>
      <c r="RNN1335" s="5"/>
      <c r="RNO1335" s="5"/>
      <c r="RNP1335" s="5"/>
      <c r="RNQ1335" s="5"/>
      <c r="RNR1335" s="5"/>
      <c r="RNS1335" s="5"/>
      <c r="RNT1335" s="5"/>
      <c r="RNU1335" s="5"/>
      <c r="RNV1335" s="5"/>
      <c r="RNW1335" s="5"/>
      <c r="RNX1335" s="5"/>
      <c r="RNY1335" s="5"/>
      <c r="RNZ1335" s="5"/>
      <c r="ROA1335" s="5"/>
      <c r="ROB1335" s="5"/>
      <c r="ROC1335" s="5"/>
      <c r="ROD1335" s="5"/>
      <c r="ROE1335" s="5"/>
      <c r="ROF1335" s="5"/>
      <c r="ROG1335" s="5"/>
      <c r="ROH1335" s="5"/>
      <c r="ROI1335" s="5"/>
      <c r="ROJ1335" s="5"/>
      <c r="ROK1335" s="5"/>
      <c r="ROL1335" s="5"/>
      <c r="ROM1335" s="5"/>
      <c r="RON1335" s="5"/>
      <c r="ROO1335" s="5"/>
      <c r="ROP1335" s="5"/>
      <c r="ROQ1335" s="5"/>
      <c r="ROR1335" s="5"/>
      <c r="ROS1335" s="5"/>
      <c r="ROT1335" s="5"/>
      <c r="ROU1335" s="5"/>
      <c r="ROV1335" s="5"/>
      <c r="ROW1335" s="5"/>
      <c r="ROX1335" s="5"/>
      <c r="ROY1335" s="5"/>
      <c r="ROZ1335" s="5"/>
      <c r="RPA1335" s="5"/>
      <c r="RPB1335" s="5"/>
      <c r="RPC1335" s="5"/>
      <c r="RPD1335" s="5"/>
      <c r="RPE1335" s="5"/>
      <c r="RPF1335" s="5"/>
      <c r="RPG1335" s="5"/>
      <c r="RPH1335" s="5"/>
      <c r="RPI1335" s="5"/>
      <c r="RPJ1335" s="5"/>
      <c r="RPK1335" s="5"/>
      <c r="RPL1335" s="5"/>
      <c r="RPM1335" s="5"/>
      <c r="RPN1335" s="5"/>
      <c r="RPO1335" s="5"/>
      <c r="RPP1335" s="5"/>
      <c r="RPQ1335" s="5"/>
      <c r="RPR1335" s="5"/>
      <c r="RPS1335" s="5"/>
      <c r="RPT1335" s="5"/>
      <c r="RPU1335" s="5"/>
      <c r="RPV1335" s="5"/>
      <c r="RPW1335" s="5"/>
      <c r="RPX1335" s="5"/>
      <c r="RPY1335" s="5"/>
      <c r="RPZ1335" s="5"/>
      <c r="RQA1335" s="5"/>
      <c r="RQB1335" s="5"/>
      <c r="RQC1335" s="5"/>
      <c r="RQD1335" s="5"/>
      <c r="RQE1335" s="5"/>
      <c r="RQF1335" s="5"/>
      <c r="RQG1335" s="5"/>
      <c r="RQH1335" s="5"/>
      <c r="RQI1335" s="5"/>
      <c r="RQJ1335" s="5"/>
      <c r="RQK1335" s="5"/>
      <c r="RQL1335" s="5"/>
      <c r="RQM1335" s="5"/>
      <c r="RQN1335" s="5"/>
      <c r="RQO1335" s="5"/>
      <c r="RQP1335" s="5"/>
      <c r="RQQ1335" s="5"/>
      <c r="RQR1335" s="5"/>
      <c r="RQS1335" s="5"/>
      <c r="RQT1335" s="5"/>
      <c r="RQU1335" s="5"/>
      <c r="RQV1335" s="5"/>
      <c r="RQW1335" s="5"/>
      <c r="RQX1335" s="5"/>
      <c r="RQY1335" s="5"/>
      <c r="RQZ1335" s="5"/>
      <c r="RRA1335" s="5"/>
      <c r="RRB1335" s="5"/>
      <c r="RRC1335" s="5"/>
      <c r="RRD1335" s="5"/>
      <c r="RRE1335" s="5"/>
      <c r="RRF1335" s="5"/>
      <c r="RRG1335" s="5"/>
      <c r="RRH1335" s="5"/>
      <c r="RRI1335" s="5"/>
      <c r="RRJ1335" s="5"/>
      <c r="RRK1335" s="5"/>
      <c r="RRL1335" s="5"/>
      <c r="RRM1335" s="5"/>
      <c r="RRN1335" s="5"/>
      <c r="RRO1335" s="5"/>
      <c r="RRP1335" s="5"/>
      <c r="RRQ1335" s="5"/>
      <c r="RRR1335" s="5"/>
      <c r="RRS1335" s="5"/>
      <c r="RRT1335" s="5"/>
      <c r="RRU1335" s="5"/>
      <c r="RRV1335" s="5"/>
      <c r="RRW1335" s="5"/>
      <c r="RRX1335" s="5"/>
      <c r="RRY1335" s="5"/>
      <c r="RRZ1335" s="5"/>
      <c r="RSA1335" s="5"/>
      <c r="RSB1335" s="5"/>
      <c r="RSC1335" s="5"/>
      <c r="RSD1335" s="5"/>
      <c r="RSE1335" s="5"/>
      <c r="RSF1335" s="5"/>
      <c r="RSG1335" s="5"/>
      <c r="RSH1335" s="5"/>
      <c r="RSI1335" s="5"/>
      <c r="RSJ1335" s="5"/>
      <c r="RSK1335" s="5"/>
      <c r="RSL1335" s="5"/>
      <c r="RSM1335" s="5"/>
      <c r="RSN1335" s="5"/>
      <c r="RSO1335" s="5"/>
      <c r="RSP1335" s="5"/>
      <c r="RSQ1335" s="5"/>
      <c r="RSR1335" s="5"/>
      <c r="RSS1335" s="5"/>
      <c r="RST1335" s="5"/>
      <c r="RSU1335" s="5"/>
      <c r="RSV1335" s="5"/>
      <c r="RSW1335" s="5"/>
      <c r="RSX1335" s="5"/>
      <c r="RSY1335" s="5"/>
      <c r="RSZ1335" s="5"/>
      <c r="RTA1335" s="5"/>
      <c r="RTB1335" s="5"/>
      <c r="RTC1335" s="5"/>
      <c r="RTD1335" s="5"/>
      <c r="RTE1335" s="5"/>
      <c r="RTF1335" s="5"/>
      <c r="RTG1335" s="5"/>
      <c r="RTH1335" s="5"/>
      <c r="RTI1335" s="5"/>
      <c r="RTJ1335" s="5"/>
      <c r="RTK1335" s="5"/>
      <c r="RTL1335" s="5"/>
      <c r="RTM1335" s="5"/>
      <c r="RTN1335" s="5"/>
      <c r="RTO1335" s="5"/>
      <c r="RTP1335" s="5"/>
      <c r="RTQ1335" s="5"/>
      <c r="RTR1335" s="5"/>
      <c r="RTS1335" s="5"/>
      <c r="RTT1335" s="5"/>
      <c r="RTU1335" s="5"/>
      <c r="RTV1335" s="5"/>
      <c r="RTW1335" s="5"/>
      <c r="RTX1335" s="5"/>
      <c r="RTY1335" s="5"/>
      <c r="RTZ1335" s="5"/>
      <c r="RUA1335" s="5"/>
      <c r="RUB1335" s="5"/>
      <c r="RUC1335" s="5"/>
      <c r="RUD1335" s="5"/>
      <c r="RUE1335" s="5"/>
      <c r="RUF1335" s="5"/>
      <c r="RUG1335" s="5"/>
      <c r="RUH1335" s="5"/>
      <c r="RUI1335" s="5"/>
      <c r="RUJ1335" s="5"/>
      <c r="RUK1335" s="5"/>
      <c r="RUL1335" s="5"/>
      <c r="RUM1335" s="5"/>
      <c r="RUN1335" s="5"/>
      <c r="RUO1335" s="5"/>
      <c r="RUP1335" s="5"/>
      <c r="RUQ1335" s="5"/>
      <c r="RUR1335" s="5"/>
      <c r="RUS1335" s="5"/>
      <c r="RUT1335" s="5"/>
      <c r="RUU1335" s="5"/>
      <c r="RUV1335" s="5"/>
      <c r="RUW1335" s="5"/>
      <c r="RUX1335" s="5"/>
      <c r="RUY1335" s="5"/>
      <c r="RUZ1335" s="5"/>
      <c r="RVA1335" s="5"/>
      <c r="RVB1335" s="5"/>
      <c r="RVC1335" s="5"/>
      <c r="RVD1335" s="5"/>
      <c r="RVE1335" s="5"/>
      <c r="RVF1335" s="5"/>
      <c r="RVG1335" s="5"/>
      <c r="RVH1335" s="5"/>
      <c r="RVI1335" s="5"/>
      <c r="RVJ1335" s="5"/>
      <c r="RVK1335" s="5"/>
      <c r="RVL1335" s="5"/>
      <c r="RVM1335" s="5"/>
      <c r="RVN1335" s="5"/>
      <c r="RVO1335" s="5"/>
      <c r="RVP1335" s="5"/>
      <c r="RVQ1335" s="5"/>
      <c r="RVR1335" s="5"/>
      <c r="RVS1335" s="5"/>
      <c r="RVT1335" s="5"/>
      <c r="RVU1335" s="5"/>
      <c r="RVV1335" s="5"/>
      <c r="RVW1335" s="5"/>
      <c r="RVX1335" s="5"/>
      <c r="RVY1335" s="5"/>
      <c r="RVZ1335" s="5"/>
      <c r="RWA1335" s="5"/>
      <c r="RWB1335" s="5"/>
      <c r="RWC1335" s="5"/>
      <c r="RWD1335" s="5"/>
      <c r="RWE1335" s="5"/>
      <c r="RWF1335" s="5"/>
      <c r="RWG1335" s="5"/>
      <c r="RWH1335" s="5"/>
      <c r="RWI1335" s="5"/>
      <c r="RWJ1335" s="5"/>
      <c r="RWK1335" s="5"/>
      <c r="RWL1335" s="5"/>
      <c r="RWM1335" s="5"/>
      <c r="RWN1335" s="5"/>
      <c r="RWO1335" s="5"/>
      <c r="RWP1335" s="5"/>
      <c r="RWQ1335" s="5"/>
      <c r="RWR1335" s="5"/>
      <c r="RWS1335" s="5"/>
      <c r="RWT1335" s="5"/>
      <c r="RWU1335" s="5"/>
      <c r="RWV1335" s="5"/>
      <c r="RWW1335" s="5"/>
      <c r="RWX1335" s="5"/>
      <c r="RWY1335" s="5"/>
      <c r="RWZ1335" s="5"/>
      <c r="RXA1335" s="5"/>
      <c r="RXB1335" s="5"/>
      <c r="RXC1335" s="5"/>
      <c r="RXD1335" s="5"/>
      <c r="RXE1335" s="5"/>
      <c r="RXF1335" s="5"/>
      <c r="RXG1335" s="5"/>
      <c r="RXH1335" s="5"/>
      <c r="RXI1335" s="5"/>
      <c r="RXJ1335" s="5"/>
      <c r="RXK1335" s="5"/>
      <c r="RXL1335" s="5"/>
      <c r="RXM1335" s="5"/>
      <c r="RXN1335" s="5"/>
      <c r="RXO1335" s="5"/>
      <c r="RXP1335" s="5"/>
      <c r="RXQ1335" s="5"/>
      <c r="RXR1335" s="5"/>
      <c r="RXS1335" s="5"/>
      <c r="RXT1335" s="5"/>
      <c r="RXU1335" s="5"/>
      <c r="RXV1335" s="5"/>
      <c r="RXW1335" s="5"/>
      <c r="RXX1335" s="5"/>
      <c r="RXY1335" s="5"/>
      <c r="RXZ1335" s="5"/>
      <c r="RYA1335" s="5"/>
      <c r="RYB1335" s="5"/>
      <c r="RYC1335" s="5"/>
      <c r="RYD1335" s="5"/>
      <c r="RYE1335" s="5"/>
      <c r="RYF1335" s="5"/>
      <c r="RYG1335" s="5"/>
      <c r="RYH1335" s="5"/>
      <c r="RYI1335" s="5"/>
      <c r="RYJ1335" s="5"/>
      <c r="RYK1335" s="5"/>
      <c r="RYL1335" s="5"/>
      <c r="RYM1335" s="5"/>
      <c r="RYN1335" s="5"/>
      <c r="RYO1335" s="5"/>
      <c r="RYP1335" s="5"/>
      <c r="RYQ1335" s="5"/>
      <c r="RYR1335" s="5"/>
      <c r="RYS1335" s="5"/>
      <c r="RYT1335" s="5"/>
      <c r="RYU1335" s="5"/>
      <c r="RYV1335" s="5"/>
      <c r="RYW1335" s="5"/>
      <c r="RYX1335" s="5"/>
      <c r="RYY1335" s="5"/>
      <c r="RYZ1335" s="5"/>
      <c r="RZA1335" s="5"/>
      <c r="RZB1335" s="5"/>
      <c r="RZC1335" s="5"/>
      <c r="RZD1335" s="5"/>
      <c r="RZE1335" s="5"/>
      <c r="RZF1335" s="5"/>
      <c r="RZG1335" s="5"/>
      <c r="RZH1335" s="5"/>
      <c r="RZI1335" s="5"/>
      <c r="RZJ1335" s="5"/>
      <c r="RZK1335" s="5"/>
      <c r="RZL1335" s="5"/>
      <c r="RZM1335" s="5"/>
      <c r="RZN1335" s="5"/>
      <c r="RZO1335" s="5"/>
      <c r="RZP1335" s="5"/>
      <c r="RZQ1335" s="5"/>
      <c r="RZR1335" s="5"/>
      <c r="RZS1335" s="5"/>
      <c r="RZT1335" s="5"/>
      <c r="RZU1335" s="5"/>
      <c r="RZV1335" s="5"/>
      <c r="RZW1335" s="5"/>
      <c r="RZX1335" s="5"/>
      <c r="RZY1335" s="5"/>
      <c r="RZZ1335" s="5"/>
      <c r="SAA1335" s="5"/>
      <c r="SAB1335" s="5"/>
      <c r="SAC1335" s="5"/>
      <c r="SAD1335" s="5"/>
      <c r="SAE1335" s="5"/>
      <c r="SAF1335" s="5"/>
      <c r="SAG1335" s="5"/>
      <c r="SAH1335" s="5"/>
      <c r="SAI1335" s="5"/>
      <c r="SAJ1335" s="5"/>
      <c r="SAK1335" s="5"/>
      <c r="SAL1335" s="5"/>
      <c r="SAM1335" s="5"/>
      <c r="SAN1335" s="5"/>
      <c r="SAO1335" s="5"/>
      <c r="SAP1335" s="5"/>
      <c r="SAQ1335" s="5"/>
      <c r="SAR1335" s="5"/>
      <c r="SAS1335" s="5"/>
      <c r="SAT1335" s="5"/>
      <c r="SAU1335" s="5"/>
      <c r="SAV1335" s="5"/>
      <c r="SAW1335" s="5"/>
      <c r="SAX1335" s="5"/>
      <c r="SAY1335" s="5"/>
      <c r="SAZ1335" s="5"/>
      <c r="SBA1335" s="5"/>
      <c r="SBB1335" s="5"/>
      <c r="SBC1335" s="5"/>
      <c r="SBD1335" s="5"/>
      <c r="SBE1335" s="5"/>
      <c r="SBF1335" s="5"/>
      <c r="SBG1335" s="5"/>
      <c r="SBH1335" s="5"/>
      <c r="SBI1335" s="5"/>
      <c r="SBJ1335" s="5"/>
      <c r="SBK1335" s="5"/>
      <c r="SBL1335" s="5"/>
      <c r="SBM1335" s="5"/>
      <c r="SBN1335" s="5"/>
      <c r="SBO1335" s="5"/>
      <c r="SBP1335" s="5"/>
      <c r="SBQ1335" s="5"/>
      <c r="SBR1335" s="5"/>
      <c r="SBS1335" s="5"/>
      <c r="SBT1335" s="5"/>
      <c r="SBU1335" s="5"/>
      <c r="SBV1335" s="5"/>
      <c r="SBW1335" s="5"/>
      <c r="SBX1335" s="5"/>
      <c r="SBY1335" s="5"/>
      <c r="SBZ1335" s="5"/>
      <c r="SCA1335" s="5"/>
      <c r="SCB1335" s="5"/>
      <c r="SCC1335" s="5"/>
      <c r="SCD1335" s="5"/>
      <c r="SCE1335" s="5"/>
      <c r="SCF1335" s="5"/>
      <c r="SCG1335" s="5"/>
      <c r="SCH1335" s="5"/>
      <c r="SCI1335" s="5"/>
      <c r="SCJ1335" s="5"/>
      <c r="SCK1335" s="5"/>
      <c r="SCL1335" s="5"/>
      <c r="SCM1335" s="5"/>
      <c r="SCN1335" s="5"/>
      <c r="SCO1335" s="5"/>
      <c r="SCP1335" s="5"/>
      <c r="SCQ1335" s="5"/>
      <c r="SCR1335" s="5"/>
      <c r="SCS1335" s="5"/>
      <c r="SCT1335" s="5"/>
      <c r="SCU1335" s="5"/>
      <c r="SCV1335" s="5"/>
      <c r="SCW1335" s="5"/>
      <c r="SCX1335" s="5"/>
      <c r="SCY1335" s="5"/>
      <c r="SCZ1335" s="5"/>
      <c r="SDA1335" s="5"/>
      <c r="SDB1335" s="5"/>
      <c r="SDC1335" s="5"/>
      <c r="SDD1335" s="5"/>
      <c r="SDE1335" s="5"/>
      <c r="SDF1335" s="5"/>
      <c r="SDG1335" s="5"/>
      <c r="SDH1335" s="5"/>
      <c r="SDI1335" s="5"/>
      <c r="SDJ1335" s="5"/>
      <c r="SDK1335" s="5"/>
      <c r="SDL1335" s="5"/>
      <c r="SDM1335" s="5"/>
      <c r="SDN1335" s="5"/>
      <c r="SDO1335" s="5"/>
      <c r="SDP1335" s="5"/>
      <c r="SDQ1335" s="5"/>
      <c r="SDR1335" s="5"/>
      <c r="SDS1335" s="5"/>
      <c r="SDT1335" s="5"/>
      <c r="SDU1335" s="5"/>
      <c r="SDV1335" s="5"/>
      <c r="SDW1335" s="5"/>
      <c r="SDX1335" s="5"/>
      <c r="SDY1335" s="5"/>
      <c r="SDZ1335" s="5"/>
      <c r="SEA1335" s="5"/>
      <c r="SEB1335" s="5"/>
      <c r="SEC1335" s="5"/>
      <c r="SED1335" s="5"/>
      <c r="SEE1335" s="5"/>
      <c r="SEF1335" s="5"/>
      <c r="SEG1335" s="5"/>
      <c r="SEH1335" s="5"/>
      <c r="SEI1335" s="5"/>
      <c r="SEJ1335" s="5"/>
      <c r="SEK1335" s="5"/>
      <c r="SEL1335" s="5"/>
      <c r="SEM1335" s="5"/>
      <c r="SEN1335" s="5"/>
      <c r="SEO1335" s="5"/>
      <c r="SEP1335" s="5"/>
      <c r="SEQ1335" s="5"/>
      <c r="SER1335" s="5"/>
      <c r="SES1335" s="5"/>
      <c r="SET1335" s="5"/>
      <c r="SEU1335" s="5"/>
      <c r="SEV1335" s="5"/>
      <c r="SEW1335" s="5"/>
      <c r="SEX1335" s="5"/>
      <c r="SEY1335" s="5"/>
      <c r="SEZ1335" s="5"/>
      <c r="SFA1335" s="5"/>
      <c r="SFB1335" s="5"/>
      <c r="SFC1335" s="5"/>
      <c r="SFD1335" s="5"/>
      <c r="SFE1335" s="5"/>
      <c r="SFF1335" s="5"/>
      <c r="SFG1335" s="5"/>
      <c r="SFH1335" s="5"/>
      <c r="SFI1335" s="5"/>
      <c r="SFJ1335" s="5"/>
      <c r="SFK1335" s="5"/>
      <c r="SFL1335" s="5"/>
      <c r="SFM1335" s="5"/>
      <c r="SFN1335" s="5"/>
      <c r="SFO1335" s="5"/>
      <c r="SFP1335" s="5"/>
      <c r="SFQ1335" s="5"/>
      <c r="SFR1335" s="5"/>
      <c r="SFS1335" s="5"/>
      <c r="SFT1335" s="5"/>
      <c r="SFU1335" s="5"/>
      <c r="SFV1335" s="5"/>
      <c r="SFW1335" s="5"/>
      <c r="SFX1335" s="5"/>
      <c r="SFY1335" s="5"/>
      <c r="SFZ1335" s="5"/>
      <c r="SGA1335" s="5"/>
      <c r="SGB1335" s="5"/>
      <c r="SGC1335" s="5"/>
      <c r="SGD1335" s="5"/>
      <c r="SGE1335" s="5"/>
      <c r="SGF1335" s="5"/>
      <c r="SGG1335" s="5"/>
      <c r="SGH1335" s="5"/>
      <c r="SGI1335" s="5"/>
      <c r="SGJ1335" s="5"/>
      <c r="SGK1335" s="5"/>
      <c r="SGL1335" s="5"/>
      <c r="SGM1335" s="5"/>
      <c r="SGN1335" s="5"/>
      <c r="SGO1335" s="5"/>
      <c r="SGP1335" s="5"/>
      <c r="SGQ1335" s="5"/>
      <c r="SGR1335" s="5"/>
      <c r="SGS1335" s="5"/>
      <c r="SGT1335" s="5"/>
      <c r="SGU1335" s="5"/>
      <c r="SGV1335" s="5"/>
      <c r="SGW1335" s="5"/>
      <c r="SGX1335" s="5"/>
      <c r="SGY1335" s="5"/>
      <c r="SGZ1335" s="5"/>
      <c r="SHA1335" s="5"/>
      <c r="SHB1335" s="5"/>
      <c r="SHC1335" s="5"/>
      <c r="SHD1335" s="5"/>
      <c r="SHE1335" s="5"/>
      <c r="SHF1335" s="5"/>
      <c r="SHG1335" s="5"/>
      <c r="SHH1335" s="5"/>
      <c r="SHI1335" s="5"/>
      <c r="SHJ1335" s="5"/>
      <c r="SHK1335" s="5"/>
      <c r="SHL1335" s="5"/>
      <c r="SHM1335" s="5"/>
      <c r="SHN1335" s="5"/>
      <c r="SHO1335" s="5"/>
      <c r="SHP1335" s="5"/>
      <c r="SHQ1335" s="5"/>
      <c r="SHR1335" s="5"/>
      <c r="SHS1335" s="5"/>
      <c r="SHT1335" s="5"/>
      <c r="SHU1335" s="5"/>
      <c r="SHV1335" s="5"/>
      <c r="SHW1335" s="5"/>
      <c r="SHX1335" s="5"/>
      <c r="SHY1335" s="5"/>
      <c r="SHZ1335" s="5"/>
      <c r="SIA1335" s="5"/>
      <c r="SIB1335" s="5"/>
      <c r="SIC1335" s="5"/>
      <c r="SID1335" s="5"/>
      <c r="SIE1335" s="5"/>
      <c r="SIF1335" s="5"/>
      <c r="SIG1335" s="5"/>
      <c r="SIH1335" s="5"/>
      <c r="SII1335" s="5"/>
      <c r="SIJ1335" s="5"/>
      <c r="SIK1335" s="5"/>
      <c r="SIL1335" s="5"/>
      <c r="SIM1335" s="5"/>
      <c r="SIN1335" s="5"/>
      <c r="SIO1335" s="5"/>
      <c r="SIP1335" s="5"/>
      <c r="SIQ1335" s="5"/>
      <c r="SIR1335" s="5"/>
      <c r="SIS1335" s="5"/>
      <c r="SIT1335" s="5"/>
      <c r="SIU1335" s="5"/>
      <c r="SIV1335" s="5"/>
      <c r="SIW1335" s="5"/>
      <c r="SIX1335" s="5"/>
      <c r="SIY1335" s="5"/>
      <c r="SIZ1335" s="5"/>
      <c r="SJA1335" s="5"/>
      <c r="SJB1335" s="5"/>
      <c r="SJC1335" s="5"/>
      <c r="SJD1335" s="5"/>
      <c r="SJE1335" s="5"/>
      <c r="SJF1335" s="5"/>
      <c r="SJG1335" s="5"/>
      <c r="SJH1335" s="5"/>
      <c r="SJI1335" s="5"/>
      <c r="SJJ1335" s="5"/>
      <c r="SJK1335" s="5"/>
      <c r="SJL1335" s="5"/>
      <c r="SJM1335" s="5"/>
      <c r="SJN1335" s="5"/>
      <c r="SJO1335" s="5"/>
      <c r="SJP1335" s="5"/>
      <c r="SJQ1335" s="5"/>
      <c r="SJR1335" s="5"/>
      <c r="SJS1335" s="5"/>
      <c r="SJT1335" s="5"/>
      <c r="SJU1335" s="5"/>
      <c r="SJV1335" s="5"/>
      <c r="SJW1335" s="5"/>
      <c r="SJX1335" s="5"/>
      <c r="SJY1335" s="5"/>
      <c r="SJZ1335" s="5"/>
      <c r="SKA1335" s="5"/>
      <c r="SKB1335" s="5"/>
      <c r="SKC1335" s="5"/>
      <c r="SKD1335" s="5"/>
      <c r="SKE1335" s="5"/>
      <c r="SKF1335" s="5"/>
      <c r="SKG1335" s="5"/>
      <c r="SKH1335" s="5"/>
      <c r="SKI1335" s="5"/>
      <c r="SKJ1335" s="5"/>
      <c r="SKK1335" s="5"/>
      <c r="SKL1335" s="5"/>
      <c r="SKM1335" s="5"/>
      <c r="SKN1335" s="5"/>
      <c r="SKO1335" s="5"/>
      <c r="SKP1335" s="5"/>
      <c r="SKQ1335" s="5"/>
      <c r="SKR1335" s="5"/>
      <c r="SKS1335" s="5"/>
      <c r="SKT1335" s="5"/>
      <c r="SKU1335" s="5"/>
      <c r="SKV1335" s="5"/>
      <c r="SKW1335" s="5"/>
      <c r="SKX1335" s="5"/>
      <c r="SKY1335" s="5"/>
      <c r="SKZ1335" s="5"/>
      <c r="SLA1335" s="5"/>
      <c r="SLB1335" s="5"/>
      <c r="SLC1335" s="5"/>
      <c r="SLD1335" s="5"/>
      <c r="SLE1335" s="5"/>
      <c r="SLF1335" s="5"/>
      <c r="SLG1335" s="5"/>
      <c r="SLH1335" s="5"/>
      <c r="SLI1335" s="5"/>
      <c r="SLJ1335" s="5"/>
      <c r="SLK1335" s="5"/>
      <c r="SLL1335" s="5"/>
      <c r="SLM1335" s="5"/>
      <c r="SLN1335" s="5"/>
      <c r="SLO1335" s="5"/>
      <c r="SLP1335" s="5"/>
      <c r="SLQ1335" s="5"/>
      <c r="SLR1335" s="5"/>
      <c r="SLS1335" s="5"/>
      <c r="SLT1335" s="5"/>
      <c r="SLU1335" s="5"/>
      <c r="SLV1335" s="5"/>
      <c r="SLW1335" s="5"/>
      <c r="SLX1335" s="5"/>
      <c r="SLY1335" s="5"/>
      <c r="SLZ1335" s="5"/>
      <c r="SMA1335" s="5"/>
      <c r="SMB1335" s="5"/>
      <c r="SMC1335" s="5"/>
      <c r="SMD1335" s="5"/>
      <c r="SME1335" s="5"/>
      <c r="SMF1335" s="5"/>
      <c r="SMG1335" s="5"/>
      <c r="SMH1335" s="5"/>
      <c r="SMI1335" s="5"/>
      <c r="SMJ1335" s="5"/>
      <c r="SMK1335" s="5"/>
      <c r="SML1335" s="5"/>
      <c r="SMM1335" s="5"/>
      <c r="SMN1335" s="5"/>
      <c r="SMO1335" s="5"/>
      <c r="SMP1335" s="5"/>
      <c r="SMQ1335" s="5"/>
      <c r="SMR1335" s="5"/>
      <c r="SMS1335" s="5"/>
      <c r="SMT1335" s="5"/>
      <c r="SMU1335" s="5"/>
      <c r="SMV1335" s="5"/>
      <c r="SMW1335" s="5"/>
      <c r="SMX1335" s="5"/>
      <c r="SMY1335" s="5"/>
      <c r="SMZ1335" s="5"/>
      <c r="SNA1335" s="5"/>
      <c r="SNB1335" s="5"/>
      <c r="SNC1335" s="5"/>
      <c r="SND1335" s="5"/>
      <c r="SNE1335" s="5"/>
      <c r="SNF1335" s="5"/>
      <c r="SNG1335" s="5"/>
      <c r="SNH1335" s="5"/>
      <c r="SNI1335" s="5"/>
      <c r="SNJ1335" s="5"/>
      <c r="SNK1335" s="5"/>
      <c r="SNL1335" s="5"/>
      <c r="SNM1335" s="5"/>
      <c r="SNN1335" s="5"/>
      <c r="SNO1335" s="5"/>
      <c r="SNP1335" s="5"/>
      <c r="SNQ1335" s="5"/>
      <c r="SNR1335" s="5"/>
      <c r="SNS1335" s="5"/>
      <c r="SNT1335" s="5"/>
      <c r="SNU1335" s="5"/>
      <c r="SNV1335" s="5"/>
      <c r="SNW1335" s="5"/>
      <c r="SNX1335" s="5"/>
      <c r="SNY1335" s="5"/>
      <c r="SNZ1335" s="5"/>
      <c r="SOA1335" s="5"/>
      <c r="SOB1335" s="5"/>
      <c r="SOC1335" s="5"/>
      <c r="SOD1335" s="5"/>
      <c r="SOE1335" s="5"/>
      <c r="SOF1335" s="5"/>
      <c r="SOG1335" s="5"/>
      <c r="SOH1335" s="5"/>
      <c r="SOI1335" s="5"/>
      <c r="SOJ1335" s="5"/>
      <c r="SOK1335" s="5"/>
      <c r="SOL1335" s="5"/>
      <c r="SOM1335" s="5"/>
      <c r="SON1335" s="5"/>
      <c r="SOO1335" s="5"/>
      <c r="SOP1335" s="5"/>
      <c r="SOQ1335" s="5"/>
      <c r="SOR1335" s="5"/>
      <c r="SOS1335" s="5"/>
      <c r="SOT1335" s="5"/>
      <c r="SOU1335" s="5"/>
      <c r="SOV1335" s="5"/>
      <c r="SOW1335" s="5"/>
      <c r="SOX1335" s="5"/>
      <c r="SOY1335" s="5"/>
      <c r="SOZ1335" s="5"/>
      <c r="SPA1335" s="5"/>
      <c r="SPB1335" s="5"/>
      <c r="SPC1335" s="5"/>
      <c r="SPD1335" s="5"/>
      <c r="SPE1335" s="5"/>
      <c r="SPF1335" s="5"/>
      <c r="SPG1335" s="5"/>
      <c r="SPH1335" s="5"/>
      <c r="SPI1335" s="5"/>
      <c r="SPJ1335" s="5"/>
      <c r="SPK1335" s="5"/>
      <c r="SPL1335" s="5"/>
      <c r="SPM1335" s="5"/>
      <c r="SPN1335" s="5"/>
      <c r="SPO1335" s="5"/>
      <c r="SPP1335" s="5"/>
      <c r="SPQ1335" s="5"/>
      <c r="SPR1335" s="5"/>
      <c r="SPS1335" s="5"/>
      <c r="SPT1335" s="5"/>
      <c r="SPU1335" s="5"/>
      <c r="SPV1335" s="5"/>
      <c r="SPW1335" s="5"/>
      <c r="SPX1335" s="5"/>
      <c r="SPY1335" s="5"/>
      <c r="SPZ1335" s="5"/>
      <c r="SQA1335" s="5"/>
      <c r="SQB1335" s="5"/>
      <c r="SQC1335" s="5"/>
      <c r="SQD1335" s="5"/>
      <c r="SQE1335" s="5"/>
      <c r="SQF1335" s="5"/>
      <c r="SQG1335" s="5"/>
      <c r="SQH1335" s="5"/>
      <c r="SQI1335" s="5"/>
      <c r="SQJ1335" s="5"/>
      <c r="SQK1335" s="5"/>
      <c r="SQL1335" s="5"/>
      <c r="SQM1335" s="5"/>
      <c r="SQN1335" s="5"/>
      <c r="SQO1335" s="5"/>
      <c r="SQP1335" s="5"/>
      <c r="SQQ1335" s="5"/>
      <c r="SQR1335" s="5"/>
      <c r="SQS1335" s="5"/>
      <c r="SQT1335" s="5"/>
      <c r="SQU1335" s="5"/>
      <c r="SQV1335" s="5"/>
      <c r="SQW1335" s="5"/>
      <c r="SQX1335" s="5"/>
      <c r="SQY1335" s="5"/>
      <c r="SQZ1335" s="5"/>
      <c r="SRA1335" s="5"/>
      <c r="SRB1335" s="5"/>
      <c r="SRC1335" s="5"/>
      <c r="SRD1335" s="5"/>
      <c r="SRE1335" s="5"/>
      <c r="SRF1335" s="5"/>
      <c r="SRG1335" s="5"/>
      <c r="SRH1335" s="5"/>
      <c r="SRI1335" s="5"/>
      <c r="SRJ1335" s="5"/>
      <c r="SRK1335" s="5"/>
      <c r="SRL1335" s="5"/>
      <c r="SRM1335" s="5"/>
      <c r="SRN1335" s="5"/>
      <c r="SRO1335" s="5"/>
      <c r="SRP1335" s="5"/>
      <c r="SRQ1335" s="5"/>
      <c r="SRR1335" s="5"/>
      <c r="SRS1335" s="5"/>
      <c r="SRT1335" s="5"/>
      <c r="SRU1335" s="5"/>
      <c r="SRV1335" s="5"/>
      <c r="SRW1335" s="5"/>
      <c r="SRX1335" s="5"/>
      <c r="SRY1335" s="5"/>
      <c r="SRZ1335" s="5"/>
      <c r="SSA1335" s="5"/>
      <c r="SSB1335" s="5"/>
      <c r="SSC1335" s="5"/>
      <c r="SSD1335" s="5"/>
      <c r="SSE1335" s="5"/>
      <c r="SSF1335" s="5"/>
      <c r="SSG1335" s="5"/>
      <c r="SSH1335" s="5"/>
      <c r="SSI1335" s="5"/>
      <c r="SSJ1335" s="5"/>
      <c r="SSK1335" s="5"/>
      <c r="SSL1335" s="5"/>
      <c r="SSM1335" s="5"/>
      <c r="SSN1335" s="5"/>
      <c r="SSO1335" s="5"/>
      <c r="SSP1335" s="5"/>
      <c r="SSQ1335" s="5"/>
      <c r="SSR1335" s="5"/>
      <c r="SSS1335" s="5"/>
      <c r="SST1335" s="5"/>
      <c r="SSU1335" s="5"/>
      <c r="SSV1335" s="5"/>
      <c r="SSW1335" s="5"/>
      <c r="SSX1335" s="5"/>
      <c r="SSY1335" s="5"/>
      <c r="SSZ1335" s="5"/>
      <c r="STA1335" s="5"/>
      <c r="STB1335" s="5"/>
      <c r="STC1335" s="5"/>
      <c r="STD1335" s="5"/>
      <c r="STE1335" s="5"/>
      <c r="STF1335" s="5"/>
      <c r="STG1335" s="5"/>
      <c r="STH1335" s="5"/>
      <c r="STI1335" s="5"/>
      <c r="STJ1335" s="5"/>
      <c r="STK1335" s="5"/>
      <c r="STL1335" s="5"/>
      <c r="STM1335" s="5"/>
      <c r="STN1335" s="5"/>
      <c r="STO1335" s="5"/>
      <c r="STP1335" s="5"/>
      <c r="STQ1335" s="5"/>
      <c r="STR1335" s="5"/>
      <c r="STS1335" s="5"/>
      <c r="STT1335" s="5"/>
      <c r="STU1335" s="5"/>
      <c r="STV1335" s="5"/>
      <c r="STW1335" s="5"/>
      <c r="STX1335" s="5"/>
      <c r="STY1335" s="5"/>
      <c r="STZ1335" s="5"/>
      <c r="SUA1335" s="5"/>
      <c r="SUB1335" s="5"/>
      <c r="SUC1335" s="5"/>
      <c r="SUD1335" s="5"/>
      <c r="SUE1335" s="5"/>
      <c r="SUF1335" s="5"/>
      <c r="SUG1335" s="5"/>
      <c r="SUH1335" s="5"/>
      <c r="SUI1335" s="5"/>
      <c r="SUJ1335" s="5"/>
      <c r="SUK1335" s="5"/>
      <c r="SUL1335" s="5"/>
      <c r="SUM1335" s="5"/>
      <c r="SUN1335" s="5"/>
      <c r="SUO1335" s="5"/>
      <c r="SUP1335" s="5"/>
      <c r="SUQ1335" s="5"/>
      <c r="SUR1335" s="5"/>
      <c r="SUS1335" s="5"/>
      <c r="SUT1335" s="5"/>
      <c r="SUU1335" s="5"/>
      <c r="SUV1335" s="5"/>
      <c r="SUW1335" s="5"/>
      <c r="SUX1335" s="5"/>
      <c r="SUY1335" s="5"/>
      <c r="SUZ1335" s="5"/>
      <c r="SVA1335" s="5"/>
      <c r="SVB1335" s="5"/>
      <c r="SVC1335" s="5"/>
      <c r="SVD1335" s="5"/>
      <c r="SVE1335" s="5"/>
      <c r="SVF1335" s="5"/>
      <c r="SVG1335" s="5"/>
      <c r="SVH1335" s="5"/>
      <c r="SVI1335" s="5"/>
      <c r="SVJ1335" s="5"/>
      <c r="SVK1335" s="5"/>
      <c r="SVL1335" s="5"/>
      <c r="SVM1335" s="5"/>
      <c r="SVN1335" s="5"/>
      <c r="SVO1335" s="5"/>
      <c r="SVP1335" s="5"/>
      <c r="SVQ1335" s="5"/>
      <c r="SVR1335" s="5"/>
      <c r="SVS1335" s="5"/>
      <c r="SVT1335" s="5"/>
      <c r="SVU1335" s="5"/>
      <c r="SVV1335" s="5"/>
      <c r="SVW1335" s="5"/>
      <c r="SVX1335" s="5"/>
      <c r="SVY1335" s="5"/>
      <c r="SVZ1335" s="5"/>
      <c r="SWA1335" s="5"/>
      <c r="SWB1335" s="5"/>
      <c r="SWC1335" s="5"/>
      <c r="SWD1335" s="5"/>
      <c r="SWE1335" s="5"/>
      <c r="SWF1335" s="5"/>
      <c r="SWG1335" s="5"/>
      <c r="SWH1335" s="5"/>
      <c r="SWI1335" s="5"/>
      <c r="SWJ1335" s="5"/>
      <c r="SWK1335" s="5"/>
      <c r="SWL1335" s="5"/>
      <c r="SWM1335" s="5"/>
      <c r="SWN1335" s="5"/>
      <c r="SWO1335" s="5"/>
      <c r="SWP1335" s="5"/>
      <c r="SWQ1335" s="5"/>
      <c r="SWR1335" s="5"/>
      <c r="SWS1335" s="5"/>
      <c r="SWT1335" s="5"/>
      <c r="SWU1335" s="5"/>
      <c r="SWV1335" s="5"/>
      <c r="SWW1335" s="5"/>
      <c r="SWX1335" s="5"/>
      <c r="SWY1335" s="5"/>
      <c r="SWZ1335" s="5"/>
      <c r="SXA1335" s="5"/>
      <c r="SXB1335" s="5"/>
      <c r="SXC1335" s="5"/>
      <c r="SXD1335" s="5"/>
      <c r="SXE1335" s="5"/>
      <c r="SXF1335" s="5"/>
      <c r="SXG1335" s="5"/>
      <c r="SXH1335" s="5"/>
      <c r="SXI1335" s="5"/>
      <c r="SXJ1335" s="5"/>
      <c r="SXK1335" s="5"/>
      <c r="SXL1335" s="5"/>
      <c r="SXM1335" s="5"/>
      <c r="SXN1335" s="5"/>
      <c r="SXO1335" s="5"/>
      <c r="SXP1335" s="5"/>
      <c r="SXQ1335" s="5"/>
      <c r="SXR1335" s="5"/>
      <c r="SXS1335" s="5"/>
      <c r="SXT1335" s="5"/>
      <c r="SXU1335" s="5"/>
      <c r="SXV1335" s="5"/>
      <c r="SXW1335" s="5"/>
      <c r="SXX1335" s="5"/>
      <c r="SXY1335" s="5"/>
      <c r="SXZ1335" s="5"/>
      <c r="SYA1335" s="5"/>
      <c r="SYB1335" s="5"/>
      <c r="SYC1335" s="5"/>
      <c r="SYD1335" s="5"/>
      <c r="SYE1335" s="5"/>
      <c r="SYF1335" s="5"/>
      <c r="SYG1335" s="5"/>
      <c r="SYH1335" s="5"/>
      <c r="SYI1335" s="5"/>
      <c r="SYJ1335" s="5"/>
      <c r="SYK1335" s="5"/>
      <c r="SYL1335" s="5"/>
      <c r="SYM1335" s="5"/>
      <c r="SYN1335" s="5"/>
      <c r="SYO1335" s="5"/>
      <c r="SYP1335" s="5"/>
      <c r="SYQ1335" s="5"/>
      <c r="SYR1335" s="5"/>
      <c r="SYS1335" s="5"/>
      <c r="SYT1335" s="5"/>
      <c r="SYU1335" s="5"/>
      <c r="SYV1335" s="5"/>
      <c r="SYW1335" s="5"/>
      <c r="SYX1335" s="5"/>
      <c r="SYY1335" s="5"/>
      <c r="SYZ1335" s="5"/>
      <c r="SZA1335" s="5"/>
      <c r="SZB1335" s="5"/>
      <c r="SZC1335" s="5"/>
      <c r="SZD1335" s="5"/>
      <c r="SZE1335" s="5"/>
      <c r="SZF1335" s="5"/>
      <c r="SZG1335" s="5"/>
      <c r="SZH1335" s="5"/>
      <c r="SZI1335" s="5"/>
      <c r="SZJ1335" s="5"/>
      <c r="SZK1335" s="5"/>
      <c r="SZL1335" s="5"/>
      <c r="SZM1335" s="5"/>
      <c r="SZN1335" s="5"/>
      <c r="SZO1335" s="5"/>
      <c r="SZP1335" s="5"/>
      <c r="SZQ1335" s="5"/>
      <c r="SZR1335" s="5"/>
      <c r="SZS1335" s="5"/>
      <c r="SZT1335" s="5"/>
      <c r="SZU1335" s="5"/>
      <c r="SZV1335" s="5"/>
      <c r="SZW1335" s="5"/>
      <c r="SZX1335" s="5"/>
      <c r="SZY1335" s="5"/>
      <c r="SZZ1335" s="5"/>
      <c r="TAA1335" s="5"/>
      <c r="TAB1335" s="5"/>
      <c r="TAC1335" s="5"/>
      <c r="TAD1335" s="5"/>
      <c r="TAE1335" s="5"/>
      <c r="TAF1335" s="5"/>
      <c r="TAG1335" s="5"/>
      <c r="TAH1335" s="5"/>
      <c r="TAI1335" s="5"/>
      <c r="TAJ1335" s="5"/>
      <c r="TAK1335" s="5"/>
      <c r="TAL1335" s="5"/>
      <c r="TAM1335" s="5"/>
      <c r="TAN1335" s="5"/>
      <c r="TAO1335" s="5"/>
      <c r="TAP1335" s="5"/>
      <c r="TAQ1335" s="5"/>
      <c r="TAR1335" s="5"/>
      <c r="TAS1335" s="5"/>
      <c r="TAT1335" s="5"/>
      <c r="TAU1335" s="5"/>
      <c r="TAV1335" s="5"/>
      <c r="TAW1335" s="5"/>
      <c r="TAX1335" s="5"/>
      <c r="TAY1335" s="5"/>
      <c r="TAZ1335" s="5"/>
      <c r="TBA1335" s="5"/>
      <c r="TBB1335" s="5"/>
      <c r="TBC1335" s="5"/>
      <c r="TBD1335" s="5"/>
      <c r="TBE1335" s="5"/>
      <c r="TBF1335" s="5"/>
      <c r="TBG1335" s="5"/>
      <c r="TBH1335" s="5"/>
      <c r="TBI1335" s="5"/>
      <c r="TBJ1335" s="5"/>
      <c r="TBK1335" s="5"/>
      <c r="TBL1335" s="5"/>
      <c r="TBM1335" s="5"/>
      <c r="TBN1335" s="5"/>
      <c r="TBO1335" s="5"/>
      <c r="TBP1335" s="5"/>
      <c r="TBQ1335" s="5"/>
      <c r="TBR1335" s="5"/>
      <c r="TBS1335" s="5"/>
      <c r="TBT1335" s="5"/>
      <c r="TBU1335" s="5"/>
      <c r="TBV1335" s="5"/>
      <c r="TBW1335" s="5"/>
      <c r="TBX1335" s="5"/>
      <c r="TBY1335" s="5"/>
      <c r="TBZ1335" s="5"/>
      <c r="TCA1335" s="5"/>
      <c r="TCB1335" s="5"/>
      <c r="TCC1335" s="5"/>
      <c r="TCD1335" s="5"/>
      <c r="TCE1335" s="5"/>
      <c r="TCF1335" s="5"/>
      <c r="TCG1335" s="5"/>
      <c r="TCH1335" s="5"/>
      <c r="TCI1335" s="5"/>
      <c r="TCJ1335" s="5"/>
      <c r="TCK1335" s="5"/>
      <c r="TCL1335" s="5"/>
      <c r="TCM1335" s="5"/>
      <c r="TCN1335" s="5"/>
      <c r="TCO1335" s="5"/>
      <c r="TCP1335" s="5"/>
      <c r="TCQ1335" s="5"/>
      <c r="TCR1335" s="5"/>
      <c r="TCS1335" s="5"/>
      <c r="TCT1335" s="5"/>
      <c r="TCU1335" s="5"/>
      <c r="TCV1335" s="5"/>
      <c r="TCW1335" s="5"/>
      <c r="TCX1335" s="5"/>
      <c r="TCY1335" s="5"/>
      <c r="TCZ1335" s="5"/>
      <c r="TDA1335" s="5"/>
      <c r="TDB1335" s="5"/>
      <c r="TDC1335" s="5"/>
      <c r="TDD1335" s="5"/>
      <c r="TDE1335" s="5"/>
      <c r="TDF1335" s="5"/>
      <c r="TDG1335" s="5"/>
      <c r="TDH1335" s="5"/>
      <c r="TDI1335" s="5"/>
      <c r="TDJ1335" s="5"/>
      <c r="TDK1335" s="5"/>
      <c r="TDL1335" s="5"/>
      <c r="TDM1335" s="5"/>
      <c r="TDN1335" s="5"/>
      <c r="TDO1335" s="5"/>
      <c r="TDP1335" s="5"/>
      <c r="TDQ1335" s="5"/>
      <c r="TDR1335" s="5"/>
      <c r="TDS1335" s="5"/>
      <c r="TDT1335" s="5"/>
      <c r="TDU1335" s="5"/>
      <c r="TDV1335" s="5"/>
      <c r="TDW1335" s="5"/>
      <c r="TDX1335" s="5"/>
      <c r="TDY1335" s="5"/>
      <c r="TDZ1335" s="5"/>
      <c r="TEA1335" s="5"/>
      <c r="TEB1335" s="5"/>
      <c r="TEC1335" s="5"/>
      <c r="TED1335" s="5"/>
      <c r="TEE1335" s="5"/>
      <c r="TEF1335" s="5"/>
      <c r="TEG1335" s="5"/>
      <c r="TEH1335" s="5"/>
      <c r="TEI1335" s="5"/>
      <c r="TEJ1335" s="5"/>
      <c r="TEK1335" s="5"/>
      <c r="TEL1335" s="5"/>
      <c r="TEM1335" s="5"/>
      <c r="TEN1335" s="5"/>
      <c r="TEO1335" s="5"/>
      <c r="TEP1335" s="5"/>
      <c r="TEQ1335" s="5"/>
      <c r="TER1335" s="5"/>
      <c r="TES1335" s="5"/>
      <c r="TET1335" s="5"/>
      <c r="TEU1335" s="5"/>
      <c r="TEV1335" s="5"/>
      <c r="TEW1335" s="5"/>
      <c r="TEX1335" s="5"/>
      <c r="TEY1335" s="5"/>
      <c r="TEZ1335" s="5"/>
      <c r="TFA1335" s="5"/>
      <c r="TFB1335" s="5"/>
      <c r="TFC1335" s="5"/>
      <c r="TFD1335" s="5"/>
      <c r="TFE1335" s="5"/>
      <c r="TFF1335" s="5"/>
      <c r="TFG1335" s="5"/>
      <c r="TFH1335" s="5"/>
      <c r="TFI1335" s="5"/>
      <c r="TFJ1335" s="5"/>
      <c r="TFK1335" s="5"/>
      <c r="TFL1335" s="5"/>
      <c r="TFM1335" s="5"/>
      <c r="TFN1335" s="5"/>
      <c r="TFO1335" s="5"/>
      <c r="TFP1335" s="5"/>
      <c r="TFQ1335" s="5"/>
      <c r="TFR1335" s="5"/>
      <c r="TFS1335" s="5"/>
      <c r="TFT1335" s="5"/>
      <c r="TFU1335" s="5"/>
      <c r="TFV1335" s="5"/>
      <c r="TFW1335" s="5"/>
      <c r="TFX1335" s="5"/>
      <c r="TFY1335" s="5"/>
      <c r="TFZ1335" s="5"/>
      <c r="TGA1335" s="5"/>
      <c r="TGB1335" s="5"/>
      <c r="TGC1335" s="5"/>
      <c r="TGD1335" s="5"/>
      <c r="TGE1335" s="5"/>
      <c r="TGF1335" s="5"/>
      <c r="TGG1335" s="5"/>
      <c r="TGH1335" s="5"/>
      <c r="TGI1335" s="5"/>
      <c r="TGJ1335" s="5"/>
      <c r="TGK1335" s="5"/>
      <c r="TGL1335" s="5"/>
      <c r="TGM1335" s="5"/>
      <c r="TGN1335" s="5"/>
      <c r="TGO1335" s="5"/>
      <c r="TGP1335" s="5"/>
      <c r="TGQ1335" s="5"/>
      <c r="TGR1335" s="5"/>
      <c r="TGS1335" s="5"/>
      <c r="TGT1335" s="5"/>
      <c r="TGU1335" s="5"/>
      <c r="TGV1335" s="5"/>
      <c r="TGW1335" s="5"/>
      <c r="TGX1335" s="5"/>
      <c r="TGY1335" s="5"/>
      <c r="TGZ1335" s="5"/>
      <c r="THA1335" s="5"/>
      <c r="THB1335" s="5"/>
      <c r="THC1335" s="5"/>
      <c r="THD1335" s="5"/>
      <c r="THE1335" s="5"/>
      <c r="THF1335" s="5"/>
      <c r="THG1335" s="5"/>
      <c r="THH1335" s="5"/>
      <c r="THI1335" s="5"/>
      <c r="THJ1335" s="5"/>
      <c r="THK1335" s="5"/>
      <c r="THL1335" s="5"/>
      <c r="THM1335" s="5"/>
      <c r="THN1335" s="5"/>
      <c r="THO1335" s="5"/>
      <c r="THP1335" s="5"/>
      <c r="THQ1335" s="5"/>
      <c r="THR1335" s="5"/>
      <c r="THS1335" s="5"/>
      <c r="THT1335" s="5"/>
      <c r="THU1335" s="5"/>
      <c r="THV1335" s="5"/>
      <c r="THW1335" s="5"/>
      <c r="THX1335" s="5"/>
      <c r="THY1335" s="5"/>
      <c r="THZ1335" s="5"/>
      <c r="TIA1335" s="5"/>
      <c r="TIB1335" s="5"/>
      <c r="TIC1335" s="5"/>
      <c r="TID1335" s="5"/>
      <c r="TIE1335" s="5"/>
      <c r="TIF1335" s="5"/>
      <c r="TIG1335" s="5"/>
      <c r="TIH1335" s="5"/>
      <c r="TII1335" s="5"/>
      <c r="TIJ1335" s="5"/>
      <c r="TIK1335" s="5"/>
      <c r="TIL1335" s="5"/>
      <c r="TIM1335" s="5"/>
      <c r="TIN1335" s="5"/>
      <c r="TIO1335" s="5"/>
      <c r="TIP1335" s="5"/>
      <c r="TIQ1335" s="5"/>
      <c r="TIR1335" s="5"/>
      <c r="TIS1335" s="5"/>
      <c r="TIT1335" s="5"/>
      <c r="TIU1335" s="5"/>
      <c r="TIV1335" s="5"/>
      <c r="TIW1335" s="5"/>
      <c r="TIX1335" s="5"/>
      <c r="TIY1335" s="5"/>
      <c r="TIZ1335" s="5"/>
      <c r="TJA1335" s="5"/>
      <c r="TJB1335" s="5"/>
      <c r="TJC1335" s="5"/>
      <c r="TJD1335" s="5"/>
      <c r="TJE1335" s="5"/>
      <c r="TJF1335" s="5"/>
      <c r="TJG1335" s="5"/>
      <c r="TJH1335" s="5"/>
      <c r="TJI1335" s="5"/>
      <c r="TJJ1335" s="5"/>
      <c r="TJK1335" s="5"/>
      <c r="TJL1335" s="5"/>
      <c r="TJM1335" s="5"/>
      <c r="TJN1335" s="5"/>
      <c r="TJO1335" s="5"/>
      <c r="TJP1335" s="5"/>
      <c r="TJQ1335" s="5"/>
      <c r="TJR1335" s="5"/>
      <c r="TJS1335" s="5"/>
      <c r="TJT1335" s="5"/>
      <c r="TJU1335" s="5"/>
      <c r="TJV1335" s="5"/>
      <c r="TJW1335" s="5"/>
      <c r="TJX1335" s="5"/>
      <c r="TJY1335" s="5"/>
      <c r="TJZ1335" s="5"/>
      <c r="TKA1335" s="5"/>
      <c r="TKB1335" s="5"/>
      <c r="TKC1335" s="5"/>
      <c r="TKD1335" s="5"/>
      <c r="TKE1335" s="5"/>
      <c r="TKF1335" s="5"/>
      <c r="TKG1335" s="5"/>
      <c r="TKH1335" s="5"/>
      <c r="TKI1335" s="5"/>
      <c r="TKJ1335" s="5"/>
      <c r="TKK1335" s="5"/>
      <c r="TKL1335" s="5"/>
      <c r="TKM1335" s="5"/>
      <c r="TKN1335" s="5"/>
      <c r="TKO1335" s="5"/>
      <c r="TKP1335" s="5"/>
      <c r="TKQ1335" s="5"/>
      <c r="TKR1335" s="5"/>
      <c r="TKS1335" s="5"/>
      <c r="TKT1335" s="5"/>
      <c r="TKU1335" s="5"/>
      <c r="TKV1335" s="5"/>
      <c r="TKW1335" s="5"/>
      <c r="TKX1335" s="5"/>
      <c r="TKY1335" s="5"/>
      <c r="TKZ1335" s="5"/>
      <c r="TLA1335" s="5"/>
      <c r="TLB1335" s="5"/>
      <c r="TLC1335" s="5"/>
      <c r="TLD1335" s="5"/>
      <c r="TLE1335" s="5"/>
      <c r="TLF1335" s="5"/>
      <c r="TLG1335" s="5"/>
      <c r="TLH1335" s="5"/>
      <c r="TLI1335" s="5"/>
      <c r="TLJ1335" s="5"/>
      <c r="TLK1335" s="5"/>
      <c r="TLL1335" s="5"/>
      <c r="TLM1335" s="5"/>
      <c r="TLN1335" s="5"/>
      <c r="TLO1335" s="5"/>
      <c r="TLP1335" s="5"/>
      <c r="TLQ1335" s="5"/>
      <c r="TLR1335" s="5"/>
      <c r="TLS1335" s="5"/>
      <c r="TLT1335" s="5"/>
      <c r="TLU1335" s="5"/>
      <c r="TLV1335" s="5"/>
      <c r="TLW1335" s="5"/>
      <c r="TLX1335" s="5"/>
      <c r="TLY1335" s="5"/>
      <c r="TLZ1335" s="5"/>
      <c r="TMA1335" s="5"/>
      <c r="TMB1335" s="5"/>
      <c r="TMC1335" s="5"/>
      <c r="TMD1335" s="5"/>
      <c r="TME1335" s="5"/>
      <c r="TMF1335" s="5"/>
      <c r="TMG1335" s="5"/>
      <c r="TMH1335" s="5"/>
      <c r="TMI1335" s="5"/>
      <c r="TMJ1335" s="5"/>
      <c r="TMK1335" s="5"/>
      <c r="TML1335" s="5"/>
      <c r="TMM1335" s="5"/>
      <c r="TMN1335" s="5"/>
      <c r="TMO1335" s="5"/>
      <c r="TMP1335" s="5"/>
      <c r="TMQ1335" s="5"/>
      <c r="TMR1335" s="5"/>
      <c r="TMS1335" s="5"/>
      <c r="TMT1335" s="5"/>
      <c r="TMU1335" s="5"/>
      <c r="TMV1335" s="5"/>
      <c r="TMW1335" s="5"/>
      <c r="TMX1335" s="5"/>
      <c r="TMY1335" s="5"/>
      <c r="TMZ1335" s="5"/>
      <c r="TNA1335" s="5"/>
      <c r="TNB1335" s="5"/>
      <c r="TNC1335" s="5"/>
      <c r="TND1335" s="5"/>
      <c r="TNE1335" s="5"/>
      <c r="TNF1335" s="5"/>
      <c r="TNG1335" s="5"/>
      <c r="TNH1335" s="5"/>
      <c r="TNI1335" s="5"/>
      <c r="TNJ1335" s="5"/>
      <c r="TNK1335" s="5"/>
      <c r="TNL1335" s="5"/>
      <c r="TNM1335" s="5"/>
      <c r="TNN1335" s="5"/>
      <c r="TNO1335" s="5"/>
      <c r="TNP1335" s="5"/>
      <c r="TNQ1335" s="5"/>
      <c r="TNR1335" s="5"/>
      <c r="TNS1335" s="5"/>
      <c r="TNT1335" s="5"/>
      <c r="TNU1335" s="5"/>
      <c r="TNV1335" s="5"/>
      <c r="TNW1335" s="5"/>
      <c r="TNX1335" s="5"/>
      <c r="TNY1335" s="5"/>
      <c r="TNZ1335" s="5"/>
      <c r="TOA1335" s="5"/>
      <c r="TOB1335" s="5"/>
      <c r="TOC1335" s="5"/>
      <c r="TOD1335" s="5"/>
      <c r="TOE1335" s="5"/>
      <c r="TOF1335" s="5"/>
      <c r="TOG1335" s="5"/>
      <c r="TOH1335" s="5"/>
      <c r="TOI1335" s="5"/>
      <c r="TOJ1335" s="5"/>
      <c r="TOK1335" s="5"/>
      <c r="TOL1335" s="5"/>
      <c r="TOM1335" s="5"/>
      <c r="TON1335" s="5"/>
      <c r="TOO1335" s="5"/>
      <c r="TOP1335" s="5"/>
      <c r="TOQ1335" s="5"/>
      <c r="TOR1335" s="5"/>
      <c r="TOS1335" s="5"/>
      <c r="TOT1335" s="5"/>
      <c r="TOU1335" s="5"/>
      <c r="TOV1335" s="5"/>
      <c r="TOW1335" s="5"/>
      <c r="TOX1335" s="5"/>
      <c r="TOY1335" s="5"/>
      <c r="TOZ1335" s="5"/>
      <c r="TPA1335" s="5"/>
      <c r="TPB1335" s="5"/>
      <c r="TPC1335" s="5"/>
      <c r="TPD1335" s="5"/>
      <c r="TPE1335" s="5"/>
      <c r="TPF1335" s="5"/>
      <c r="TPG1335" s="5"/>
      <c r="TPH1335" s="5"/>
      <c r="TPI1335" s="5"/>
      <c r="TPJ1335" s="5"/>
      <c r="TPK1335" s="5"/>
      <c r="TPL1335" s="5"/>
      <c r="TPM1335" s="5"/>
      <c r="TPN1335" s="5"/>
      <c r="TPO1335" s="5"/>
      <c r="TPP1335" s="5"/>
      <c r="TPQ1335" s="5"/>
      <c r="TPR1335" s="5"/>
      <c r="TPS1335" s="5"/>
      <c r="TPT1335" s="5"/>
      <c r="TPU1335" s="5"/>
      <c r="TPV1335" s="5"/>
      <c r="TPW1335" s="5"/>
      <c r="TPX1335" s="5"/>
      <c r="TPY1335" s="5"/>
      <c r="TPZ1335" s="5"/>
      <c r="TQA1335" s="5"/>
      <c r="TQB1335" s="5"/>
      <c r="TQC1335" s="5"/>
      <c r="TQD1335" s="5"/>
      <c r="TQE1335" s="5"/>
      <c r="TQF1335" s="5"/>
      <c r="TQG1335" s="5"/>
      <c r="TQH1335" s="5"/>
      <c r="TQI1335" s="5"/>
      <c r="TQJ1335" s="5"/>
      <c r="TQK1335" s="5"/>
      <c r="TQL1335" s="5"/>
      <c r="TQM1335" s="5"/>
      <c r="TQN1335" s="5"/>
      <c r="TQO1335" s="5"/>
      <c r="TQP1335" s="5"/>
      <c r="TQQ1335" s="5"/>
      <c r="TQR1335" s="5"/>
      <c r="TQS1335" s="5"/>
      <c r="TQT1335" s="5"/>
      <c r="TQU1335" s="5"/>
      <c r="TQV1335" s="5"/>
      <c r="TQW1335" s="5"/>
      <c r="TQX1335" s="5"/>
      <c r="TQY1335" s="5"/>
      <c r="TQZ1335" s="5"/>
      <c r="TRA1335" s="5"/>
      <c r="TRB1335" s="5"/>
      <c r="TRC1335" s="5"/>
      <c r="TRD1335" s="5"/>
      <c r="TRE1335" s="5"/>
      <c r="TRF1335" s="5"/>
      <c r="TRG1335" s="5"/>
      <c r="TRH1335" s="5"/>
      <c r="TRI1335" s="5"/>
      <c r="TRJ1335" s="5"/>
      <c r="TRK1335" s="5"/>
      <c r="TRL1335" s="5"/>
      <c r="TRM1335" s="5"/>
      <c r="TRN1335" s="5"/>
      <c r="TRO1335" s="5"/>
      <c r="TRP1335" s="5"/>
      <c r="TRQ1335" s="5"/>
      <c r="TRR1335" s="5"/>
      <c r="TRS1335" s="5"/>
      <c r="TRT1335" s="5"/>
      <c r="TRU1335" s="5"/>
      <c r="TRV1335" s="5"/>
      <c r="TRW1335" s="5"/>
      <c r="TRX1335" s="5"/>
      <c r="TRY1335" s="5"/>
      <c r="TRZ1335" s="5"/>
      <c r="TSA1335" s="5"/>
      <c r="TSB1335" s="5"/>
      <c r="TSC1335" s="5"/>
      <c r="TSD1335" s="5"/>
      <c r="TSE1335" s="5"/>
      <c r="TSF1335" s="5"/>
      <c r="TSG1335" s="5"/>
      <c r="TSH1335" s="5"/>
      <c r="TSI1335" s="5"/>
      <c r="TSJ1335" s="5"/>
      <c r="TSK1335" s="5"/>
      <c r="TSL1335" s="5"/>
      <c r="TSM1335" s="5"/>
      <c r="TSN1335" s="5"/>
      <c r="TSO1335" s="5"/>
      <c r="TSP1335" s="5"/>
      <c r="TSQ1335" s="5"/>
      <c r="TSR1335" s="5"/>
      <c r="TSS1335" s="5"/>
      <c r="TST1335" s="5"/>
      <c r="TSU1335" s="5"/>
      <c r="TSV1335" s="5"/>
      <c r="TSW1335" s="5"/>
      <c r="TSX1335" s="5"/>
      <c r="TSY1335" s="5"/>
      <c r="TSZ1335" s="5"/>
      <c r="TTA1335" s="5"/>
      <c r="TTB1335" s="5"/>
      <c r="TTC1335" s="5"/>
      <c r="TTD1335" s="5"/>
      <c r="TTE1335" s="5"/>
      <c r="TTF1335" s="5"/>
      <c r="TTG1335" s="5"/>
      <c r="TTH1335" s="5"/>
      <c r="TTI1335" s="5"/>
      <c r="TTJ1335" s="5"/>
      <c r="TTK1335" s="5"/>
      <c r="TTL1335" s="5"/>
      <c r="TTM1335" s="5"/>
      <c r="TTN1335" s="5"/>
      <c r="TTO1335" s="5"/>
      <c r="TTP1335" s="5"/>
      <c r="TTQ1335" s="5"/>
      <c r="TTR1335" s="5"/>
      <c r="TTS1335" s="5"/>
      <c r="TTT1335" s="5"/>
      <c r="TTU1335" s="5"/>
      <c r="TTV1335" s="5"/>
      <c r="TTW1335" s="5"/>
      <c r="TTX1335" s="5"/>
      <c r="TTY1335" s="5"/>
      <c r="TTZ1335" s="5"/>
      <c r="TUA1335" s="5"/>
      <c r="TUB1335" s="5"/>
      <c r="TUC1335" s="5"/>
      <c r="TUD1335" s="5"/>
      <c r="TUE1335" s="5"/>
      <c r="TUF1335" s="5"/>
      <c r="TUG1335" s="5"/>
      <c r="TUH1335" s="5"/>
      <c r="TUI1335" s="5"/>
      <c r="TUJ1335" s="5"/>
      <c r="TUK1335" s="5"/>
      <c r="TUL1335" s="5"/>
      <c r="TUM1335" s="5"/>
      <c r="TUN1335" s="5"/>
      <c r="TUO1335" s="5"/>
      <c r="TUP1335" s="5"/>
      <c r="TUQ1335" s="5"/>
      <c r="TUR1335" s="5"/>
      <c r="TUS1335" s="5"/>
      <c r="TUT1335" s="5"/>
      <c r="TUU1335" s="5"/>
      <c r="TUV1335" s="5"/>
      <c r="TUW1335" s="5"/>
      <c r="TUX1335" s="5"/>
      <c r="TUY1335" s="5"/>
      <c r="TUZ1335" s="5"/>
      <c r="TVA1335" s="5"/>
      <c r="TVB1335" s="5"/>
      <c r="TVC1335" s="5"/>
      <c r="TVD1335" s="5"/>
      <c r="TVE1335" s="5"/>
      <c r="TVF1335" s="5"/>
      <c r="TVG1335" s="5"/>
      <c r="TVH1335" s="5"/>
      <c r="TVI1335" s="5"/>
      <c r="TVJ1335" s="5"/>
      <c r="TVK1335" s="5"/>
      <c r="TVL1335" s="5"/>
      <c r="TVM1335" s="5"/>
      <c r="TVN1335" s="5"/>
      <c r="TVO1335" s="5"/>
      <c r="TVP1335" s="5"/>
      <c r="TVQ1335" s="5"/>
      <c r="TVR1335" s="5"/>
      <c r="TVS1335" s="5"/>
      <c r="TVT1335" s="5"/>
      <c r="TVU1335" s="5"/>
      <c r="TVV1335" s="5"/>
      <c r="TVW1335" s="5"/>
      <c r="TVX1335" s="5"/>
      <c r="TVY1335" s="5"/>
      <c r="TVZ1335" s="5"/>
      <c r="TWA1335" s="5"/>
      <c r="TWB1335" s="5"/>
      <c r="TWC1335" s="5"/>
      <c r="TWD1335" s="5"/>
      <c r="TWE1335" s="5"/>
      <c r="TWF1335" s="5"/>
      <c r="TWG1335" s="5"/>
      <c r="TWH1335" s="5"/>
      <c r="TWI1335" s="5"/>
      <c r="TWJ1335" s="5"/>
      <c r="TWK1335" s="5"/>
      <c r="TWL1335" s="5"/>
      <c r="TWM1335" s="5"/>
      <c r="TWN1335" s="5"/>
      <c r="TWO1335" s="5"/>
      <c r="TWP1335" s="5"/>
      <c r="TWQ1335" s="5"/>
      <c r="TWR1335" s="5"/>
      <c r="TWS1335" s="5"/>
      <c r="TWT1335" s="5"/>
      <c r="TWU1335" s="5"/>
      <c r="TWV1335" s="5"/>
      <c r="TWW1335" s="5"/>
      <c r="TWX1335" s="5"/>
      <c r="TWY1335" s="5"/>
      <c r="TWZ1335" s="5"/>
      <c r="TXA1335" s="5"/>
      <c r="TXB1335" s="5"/>
      <c r="TXC1335" s="5"/>
      <c r="TXD1335" s="5"/>
      <c r="TXE1335" s="5"/>
      <c r="TXF1335" s="5"/>
      <c r="TXG1335" s="5"/>
      <c r="TXH1335" s="5"/>
      <c r="TXI1335" s="5"/>
      <c r="TXJ1335" s="5"/>
      <c r="TXK1335" s="5"/>
      <c r="TXL1335" s="5"/>
      <c r="TXM1335" s="5"/>
      <c r="TXN1335" s="5"/>
      <c r="TXO1335" s="5"/>
      <c r="TXP1335" s="5"/>
      <c r="TXQ1335" s="5"/>
      <c r="TXR1335" s="5"/>
      <c r="TXS1335" s="5"/>
      <c r="TXT1335" s="5"/>
      <c r="TXU1335" s="5"/>
      <c r="TXV1335" s="5"/>
      <c r="TXW1335" s="5"/>
      <c r="TXX1335" s="5"/>
      <c r="TXY1335" s="5"/>
      <c r="TXZ1335" s="5"/>
      <c r="TYA1335" s="5"/>
      <c r="TYB1335" s="5"/>
      <c r="TYC1335" s="5"/>
      <c r="TYD1335" s="5"/>
      <c r="TYE1335" s="5"/>
      <c r="TYF1335" s="5"/>
      <c r="TYG1335" s="5"/>
      <c r="TYH1335" s="5"/>
      <c r="TYI1335" s="5"/>
      <c r="TYJ1335" s="5"/>
      <c r="TYK1335" s="5"/>
      <c r="TYL1335" s="5"/>
      <c r="TYM1335" s="5"/>
      <c r="TYN1335" s="5"/>
      <c r="TYO1335" s="5"/>
      <c r="TYP1335" s="5"/>
      <c r="TYQ1335" s="5"/>
      <c r="TYR1335" s="5"/>
      <c r="TYS1335" s="5"/>
      <c r="TYT1335" s="5"/>
      <c r="TYU1335" s="5"/>
      <c r="TYV1335" s="5"/>
      <c r="TYW1335" s="5"/>
      <c r="TYX1335" s="5"/>
      <c r="TYY1335" s="5"/>
      <c r="TYZ1335" s="5"/>
      <c r="TZA1335" s="5"/>
      <c r="TZB1335" s="5"/>
      <c r="TZC1335" s="5"/>
      <c r="TZD1335" s="5"/>
      <c r="TZE1335" s="5"/>
      <c r="TZF1335" s="5"/>
      <c r="TZG1335" s="5"/>
      <c r="TZH1335" s="5"/>
      <c r="TZI1335" s="5"/>
      <c r="TZJ1335" s="5"/>
      <c r="TZK1335" s="5"/>
      <c r="TZL1335" s="5"/>
      <c r="TZM1335" s="5"/>
      <c r="TZN1335" s="5"/>
      <c r="TZO1335" s="5"/>
      <c r="TZP1335" s="5"/>
      <c r="TZQ1335" s="5"/>
      <c r="TZR1335" s="5"/>
      <c r="TZS1335" s="5"/>
      <c r="TZT1335" s="5"/>
      <c r="TZU1335" s="5"/>
      <c r="TZV1335" s="5"/>
      <c r="TZW1335" s="5"/>
      <c r="TZX1335" s="5"/>
      <c r="TZY1335" s="5"/>
      <c r="TZZ1335" s="5"/>
      <c r="UAA1335" s="5"/>
      <c r="UAB1335" s="5"/>
      <c r="UAC1335" s="5"/>
      <c r="UAD1335" s="5"/>
      <c r="UAE1335" s="5"/>
      <c r="UAF1335" s="5"/>
      <c r="UAG1335" s="5"/>
      <c r="UAH1335" s="5"/>
      <c r="UAI1335" s="5"/>
      <c r="UAJ1335" s="5"/>
      <c r="UAK1335" s="5"/>
      <c r="UAL1335" s="5"/>
      <c r="UAM1335" s="5"/>
      <c r="UAN1335" s="5"/>
      <c r="UAO1335" s="5"/>
      <c r="UAP1335" s="5"/>
      <c r="UAQ1335" s="5"/>
      <c r="UAR1335" s="5"/>
      <c r="UAS1335" s="5"/>
      <c r="UAT1335" s="5"/>
      <c r="UAU1335" s="5"/>
      <c r="UAV1335" s="5"/>
      <c r="UAW1335" s="5"/>
      <c r="UAX1335" s="5"/>
      <c r="UAY1335" s="5"/>
      <c r="UAZ1335" s="5"/>
      <c r="UBA1335" s="5"/>
      <c r="UBB1335" s="5"/>
      <c r="UBC1335" s="5"/>
      <c r="UBD1335" s="5"/>
      <c r="UBE1335" s="5"/>
      <c r="UBF1335" s="5"/>
      <c r="UBG1335" s="5"/>
      <c r="UBH1335" s="5"/>
      <c r="UBI1335" s="5"/>
      <c r="UBJ1335" s="5"/>
      <c r="UBK1335" s="5"/>
      <c r="UBL1335" s="5"/>
      <c r="UBM1335" s="5"/>
      <c r="UBN1335" s="5"/>
      <c r="UBO1335" s="5"/>
      <c r="UBP1335" s="5"/>
      <c r="UBQ1335" s="5"/>
      <c r="UBR1335" s="5"/>
      <c r="UBS1335" s="5"/>
      <c r="UBT1335" s="5"/>
      <c r="UBU1335" s="5"/>
      <c r="UBV1335" s="5"/>
      <c r="UBW1335" s="5"/>
      <c r="UBX1335" s="5"/>
      <c r="UBY1335" s="5"/>
      <c r="UBZ1335" s="5"/>
      <c r="UCA1335" s="5"/>
      <c r="UCB1335" s="5"/>
      <c r="UCC1335" s="5"/>
      <c r="UCD1335" s="5"/>
      <c r="UCE1335" s="5"/>
      <c r="UCF1335" s="5"/>
      <c r="UCG1335" s="5"/>
      <c r="UCH1335" s="5"/>
      <c r="UCI1335" s="5"/>
      <c r="UCJ1335" s="5"/>
      <c r="UCK1335" s="5"/>
      <c r="UCL1335" s="5"/>
      <c r="UCM1335" s="5"/>
      <c r="UCN1335" s="5"/>
      <c r="UCO1335" s="5"/>
      <c r="UCP1335" s="5"/>
      <c r="UCQ1335" s="5"/>
      <c r="UCR1335" s="5"/>
      <c r="UCS1335" s="5"/>
      <c r="UCT1335" s="5"/>
      <c r="UCU1335" s="5"/>
      <c r="UCV1335" s="5"/>
      <c r="UCW1335" s="5"/>
      <c r="UCX1335" s="5"/>
      <c r="UCY1335" s="5"/>
      <c r="UCZ1335" s="5"/>
      <c r="UDA1335" s="5"/>
      <c r="UDB1335" s="5"/>
      <c r="UDC1335" s="5"/>
      <c r="UDD1335" s="5"/>
      <c r="UDE1335" s="5"/>
      <c r="UDF1335" s="5"/>
      <c r="UDG1335" s="5"/>
      <c r="UDH1335" s="5"/>
      <c r="UDI1335" s="5"/>
      <c r="UDJ1335" s="5"/>
      <c r="UDK1335" s="5"/>
      <c r="UDL1335" s="5"/>
      <c r="UDM1335" s="5"/>
      <c r="UDN1335" s="5"/>
      <c r="UDO1335" s="5"/>
      <c r="UDP1335" s="5"/>
      <c r="UDQ1335" s="5"/>
      <c r="UDR1335" s="5"/>
      <c r="UDS1335" s="5"/>
      <c r="UDT1335" s="5"/>
      <c r="UDU1335" s="5"/>
      <c r="UDV1335" s="5"/>
      <c r="UDW1335" s="5"/>
      <c r="UDX1335" s="5"/>
      <c r="UDY1335" s="5"/>
      <c r="UDZ1335" s="5"/>
      <c r="UEA1335" s="5"/>
      <c r="UEB1335" s="5"/>
      <c r="UEC1335" s="5"/>
      <c r="UED1335" s="5"/>
      <c r="UEE1335" s="5"/>
      <c r="UEF1335" s="5"/>
      <c r="UEG1335" s="5"/>
      <c r="UEH1335" s="5"/>
      <c r="UEI1335" s="5"/>
      <c r="UEJ1335" s="5"/>
      <c r="UEK1335" s="5"/>
      <c r="UEL1335" s="5"/>
      <c r="UEM1335" s="5"/>
      <c r="UEN1335" s="5"/>
      <c r="UEO1335" s="5"/>
      <c r="UEP1335" s="5"/>
      <c r="UEQ1335" s="5"/>
      <c r="UER1335" s="5"/>
      <c r="UES1335" s="5"/>
      <c r="UET1335" s="5"/>
      <c r="UEU1335" s="5"/>
      <c r="UEV1335" s="5"/>
      <c r="UEW1335" s="5"/>
      <c r="UEX1335" s="5"/>
      <c r="UEY1335" s="5"/>
      <c r="UEZ1335" s="5"/>
      <c r="UFA1335" s="5"/>
      <c r="UFB1335" s="5"/>
      <c r="UFC1335" s="5"/>
      <c r="UFD1335" s="5"/>
      <c r="UFE1335" s="5"/>
      <c r="UFF1335" s="5"/>
      <c r="UFG1335" s="5"/>
      <c r="UFH1335" s="5"/>
      <c r="UFI1335" s="5"/>
      <c r="UFJ1335" s="5"/>
      <c r="UFK1335" s="5"/>
      <c r="UFL1335" s="5"/>
      <c r="UFM1335" s="5"/>
      <c r="UFN1335" s="5"/>
      <c r="UFO1335" s="5"/>
      <c r="UFP1335" s="5"/>
      <c r="UFQ1335" s="5"/>
      <c r="UFR1335" s="5"/>
      <c r="UFS1335" s="5"/>
      <c r="UFT1335" s="5"/>
      <c r="UFU1335" s="5"/>
      <c r="UFV1335" s="5"/>
      <c r="UFW1335" s="5"/>
      <c r="UFX1335" s="5"/>
      <c r="UFY1335" s="5"/>
      <c r="UFZ1335" s="5"/>
      <c r="UGA1335" s="5"/>
      <c r="UGB1335" s="5"/>
      <c r="UGC1335" s="5"/>
      <c r="UGD1335" s="5"/>
      <c r="UGE1335" s="5"/>
      <c r="UGF1335" s="5"/>
      <c r="UGG1335" s="5"/>
      <c r="UGH1335" s="5"/>
      <c r="UGI1335" s="5"/>
      <c r="UGJ1335" s="5"/>
      <c r="UGK1335" s="5"/>
      <c r="UGL1335" s="5"/>
      <c r="UGM1335" s="5"/>
      <c r="UGN1335" s="5"/>
      <c r="UGO1335" s="5"/>
      <c r="UGP1335" s="5"/>
      <c r="UGQ1335" s="5"/>
      <c r="UGR1335" s="5"/>
      <c r="UGS1335" s="5"/>
      <c r="UGT1335" s="5"/>
      <c r="UGU1335" s="5"/>
      <c r="UGV1335" s="5"/>
      <c r="UGW1335" s="5"/>
      <c r="UGX1335" s="5"/>
      <c r="UGY1335" s="5"/>
      <c r="UGZ1335" s="5"/>
      <c r="UHA1335" s="5"/>
      <c r="UHB1335" s="5"/>
      <c r="UHC1335" s="5"/>
      <c r="UHD1335" s="5"/>
      <c r="UHE1335" s="5"/>
      <c r="UHF1335" s="5"/>
      <c r="UHG1335" s="5"/>
      <c r="UHH1335" s="5"/>
      <c r="UHI1335" s="5"/>
      <c r="UHJ1335" s="5"/>
      <c r="UHK1335" s="5"/>
      <c r="UHL1335" s="5"/>
      <c r="UHM1335" s="5"/>
      <c r="UHN1335" s="5"/>
      <c r="UHO1335" s="5"/>
      <c r="UHP1335" s="5"/>
      <c r="UHQ1335" s="5"/>
      <c r="UHR1335" s="5"/>
      <c r="UHS1335" s="5"/>
      <c r="UHT1335" s="5"/>
      <c r="UHU1335" s="5"/>
      <c r="UHV1335" s="5"/>
      <c r="UHW1335" s="5"/>
      <c r="UHX1335" s="5"/>
      <c r="UHY1335" s="5"/>
      <c r="UHZ1335" s="5"/>
      <c r="UIA1335" s="5"/>
      <c r="UIB1335" s="5"/>
      <c r="UIC1335" s="5"/>
      <c r="UID1335" s="5"/>
      <c r="UIE1335" s="5"/>
      <c r="UIF1335" s="5"/>
      <c r="UIG1335" s="5"/>
      <c r="UIH1335" s="5"/>
      <c r="UII1335" s="5"/>
      <c r="UIJ1335" s="5"/>
      <c r="UIK1335" s="5"/>
      <c r="UIL1335" s="5"/>
      <c r="UIM1335" s="5"/>
      <c r="UIN1335" s="5"/>
      <c r="UIO1335" s="5"/>
      <c r="UIP1335" s="5"/>
      <c r="UIQ1335" s="5"/>
      <c r="UIR1335" s="5"/>
      <c r="UIS1335" s="5"/>
      <c r="UIT1335" s="5"/>
      <c r="UIU1335" s="5"/>
      <c r="UIV1335" s="5"/>
      <c r="UIW1335" s="5"/>
      <c r="UIX1335" s="5"/>
      <c r="UIY1335" s="5"/>
      <c r="UIZ1335" s="5"/>
      <c r="UJA1335" s="5"/>
      <c r="UJB1335" s="5"/>
      <c r="UJC1335" s="5"/>
      <c r="UJD1335" s="5"/>
      <c r="UJE1335" s="5"/>
      <c r="UJF1335" s="5"/>
      <c r="UJG1335" s="5"/>
      <c r="UJH1335" s="5"/>
      <c r="UJI1335" s="5"/>
      <c r="UJJ1335" s="5"/>
      <c r="UJK1335" s="5"/>
      <c r="UJL1335" s="5"/>
      <c r="UJM1335" s="5"/>
      <c r="UJN1335" s="5"/>
      <c r="UJO1335" s="5"/>
      <c r="UJP1335" s="5"/>
      <c r="UJQ1335" s="5"/>
      <c r="UJR1335" s="5"/>
      <c r="UJS1335" s="5"/>
      <c r="UJT1335" s="5"/>
      <c r="UJU1335" s="5"/>
      <c r="UJV1335" s="5"/>
      <c r="UJW1335" s="5"/>
      <c r="UJX1335" s="5"/>
      <c r="UJY1335" s="5"/>
      <c r="UJZ1335" s="5"/>
      <c r="UKA1335" s="5"/>
      <c r="UKB1335" s="5"/>
      <c r="UKC1335" s="5"/>
      <c r="UKD1335" s="5"/>
      <c r="UKE1335" s="5"/>
      <c r="UKF1335" s="5"/>
      <c r="UKG1335" s="5"/>
      <c r="UKH1335" s="5"/>
      <c r="UKI1335" s="5"/>
      <c r="UKJ1335" s="5"/>
      <c r="UKK1335" s="5"/>
      <c r="UKL1335" s="5"/>
      <c r="UKM1335" s="5"/>
      <c r="UKN1335" s="5"/>
      <c r="UKO1335" s="5"/>
      <c r="UKP1335" s="5"/>
      <c r="UKQ1335" s="5"/>
      <c r="UKR1335" s="5"/>
      <c r="UKS1335" s="5"/>
      <c r="UKT1335" s="5"/>
      <c r="UKU1335" s="5"/>
      <c r="UKV1335" s="5"/>
      <c r="UKW1335" s="5"/>
      <c r="UKX1335" s="5"/>
      <c r="UKY1335" s="5"/>
      <c r="UKZ1335" s="5"/>
      <c r="ULA1335" s="5"/>
      <c r="ULB1335" s="5"/>
      <c r="ULC1335" s="5"/>
      <c r="ULD1335" s="5"/>
      <c r="ULE1335" s="5"/>
      <c r="ULF1335" s="5"/>
      <c r="ULG1335" s="5"/>
      <c r="ULH1335" s="5"/>
      <c r="ULI1335" s="5"/>
      <c r="ULJ1335" s="5"/>
      <c r="ULK1335" s="5"/>
      <c r="ULL1335" s="5"/>
      <c r="ULM1335" s="5"/>
      <c r="ULN1335" s="5"/>
      <c r="ULO1335" s="5"/>
      <c r="ULP1335" s="5"/>
      <c r="ULQ1335" s="5"/>
      <c r="ULR1335" s="5"/>
      <c r="ULS1335" s="5"/>
      <c r="ULT1335" s="5"/>
      <c r="ULU1335" s="5"/>
      <c r="ULV1335" s="5"/>
      <c r="ULW1335" s="5"/>
      <c r="ULX1335" s="5"/>
      <c r="ULY1335" s="5"/>
      <c r="ULZ1335" s="5"/>
      <c r="UMA1335" s="5"/>
      <c r="UMB1335" s="5"/>
      <c r="UMC1335" s="5"/>
      <c r="UMD1335" s="5"/>
      <c r="UME1335" s="5"/>
      <c r="UMF1335" s="5"/>
      <c r="UMG1335" s="5"/>
      <c r="UMH1335" s="5"/>
      <c r="UMI1335" s="5"/>
      <c r="UMJ1335" s="5"/>
      <c r="UMK1335" s="5"/>
      <c r="UML1335" s="5"/>
      <c r="UMM1335" s="5"/>
      <c r="UMN1335" s="5"/>
      <c r="UMO1335" s="5"/>
      <c r="UMP1335" s="5"/>
      <c r="UMQ1335" s="5"/>
      <c r="UMR1335" s="5"/>
      <c r="UMS1335" s="5"/>
      <c r="UMT1335" s="5"/>
      <c r="UMU1335" s="5"/>
      <c r="UMV1335" s="5"/>
      <c r="UMW1335" s="5"/>
      <c r="UMX1335" s="5"/>
      <c r="UMY1335" s="5"/>
      <c r="UMZ1335" s="5"/>
      <c r="UNA1335" s="5"/>
      <c r="UNB1335" s="5"/>
      <c r="UNC1335" s="5"/>
      <c r="UND1335" s="5"/>
      <c r="UNE1335" s="5"/>
      <c r="UNF1335" s="5"/>
      <c r="UNG1335" s="5"/>
      <c r="UNH1335" s="5"/>
      <c r="UNI1335" s="5"/>
      <c r="UNJ1335" s="5"/>
      <c r="UNK1335" s="5"/>
      <c r="UNL1335" s="5"/>
      <c r="UNM1335" s="5"/>
      <c r="UNN1335" s="5"/>
      <c r="UNO1335" s="5"/>
      <c r="UNP1335" s="5"/>
      <c r="UNQ1335" s="5"/>
      <c r="UNR1335" s="5"/>
      <c r="UNS1335" s="5"/>
      <c r="UNT1335" s="5"/>
      <c r="UNU1335" s="5"/>
      <c r="UNV1335" s="5"/>
      <c r="UNW1335" s="5"/>
      <c r="UNX1335" s="5"/>
      <c r="UNY1335" s="5"/>
      <c r="UNZ1335" s="5"/>
      <c r="UOA1335" s="5"/>
      <c r="UOB1335" s="5"/>
      <c r="UOC1335" s="5"/>
      <c r="UOD1335" s="5"/>
      <c r="UOE1335" s="5"/>
      <c r="UOF1335" s="5"/>
      <c r="UOG1335" s="5"/>
      <c r="UOH1335" s="5"/>
      <c r="UOI1335" s="5"/>
      <c r="UOJ1335" s="5"/>
      <c r="UOK1335" s="5"/>
      <c r="UOL1335" s="5"/>
      <c r="UOM1335" s="5"/>
      <c r="UON1335" s="5"/>
      <c r="UOO1335" s="5"/>
      <c r="UOP1335" s="5"/>
      <c r="UOQ1335" s="5"/>
      <c r="UOR1335" s="5"/>
      <c r="UOS1335" s="5"/>
      <c r="UOT1335" s="5"/>
      <c r="UOU1335" s="5"/>
      <c r="UOV1335" s="5"/>
      <c r="UOW1335" s="5"/>
      <c r="UOX1335" s="5"/>
      <c r="UOY1335" s="5"/>
      <c r="UOZ1335" s="5"/>
      <c r="UPA1335" s="5"/>
      <c r="UPB1335" s="5"/>
      <c r="UPC1335" s="5"/>
      <c r="UPD1335" s="5"/>
      <c r="UPE1335" s="5"/>
      <c r="UPF1335" s="5"/>
      <c r="UPG1335" s="5"/>
      <c r="UPH1335" s="5"/>
      <c r="UPI1335" s="5"/>
      <c r="UPJ1335" s="5"/>
      <c r="UPK1335" s="5"/>
      <c r="UPL1335" s="5"/>
      <c r="UPM1335" s="5"/>
      <c r="UPN1335" s="5"/>
      <c r="UPO1335" s="5"/>
      <c r="UPP1335" s="5"/>
      <c r="UPQ1335" s="5"/>
      <c r="UPR1335" s="5"/>
      <c r="UPS1335" s="5"/>
      <c r="UPT1335" s="5"/>
      <c r="UPU1335" s="5"/>
      <c r="UPV1335" s="5"/>
      <c r="UPW1335" s="5"/>
      <c r="UPX1335" s="5"/>
      <c r="UPY1335" s="5"/>
      <c r="UPZ1335" s="5"/>
      <c r="UQA1335" s="5"/>
      <c r="UQB1335" s="5"/>
      <c r="UQC1335" s="5"/>
      <c r="UQD1335" s="5"/>
      <c r="UQE1335" s="5"/>
      <c r="UQF1335" s="5"/>
      <c r="UQG1335" s="5"/>
      <c r="UQH1335" s="5"/>
      <c r="UQI1335" s="5"/>
      <c r="UQJ1335" s="5"/>
      <c r="UQK1335" s="5"/>
      <c r="UQL1335" s="5"/>
      <c r="UQM1335" s="5"/>
      <c r="UQN1335" s="5"/>
      <c r="UQO1335" s="5"/>
      <c r="UQP1335" s="5"/>
      <c r="UQQ1335" s="5"/>
      <c r="UQR1335" s="5"/>
      <c r="UQS1335" s="5"/>
      <c r="UQT1335" s="5"/>
      <c r="UQU1335" s="5"/>
      <c r="UQV1335" s="5"/>
      <c r="UQW1335" s="5"/>
      <c r="UQX1335" s="5"/>
      <c r="UQY1335" s="5"/>
      <c r="UQZ1335" s="5"/>
      <c r="URA1335" s="5"/>
      <c r="URB1335" s="5"/>
      <c r="URC1335" s="5"/>
      <c r="URD1335" s="5"/>
      <c r="URE1335" s="5"/>
      <c r="URF1335" s="5"/>
      <c r="URG1335" s="5"/>
      <c r="URH1335" s="5"/>
      <c r="URI1335" s="5"/>
      <c r="URJ1335" s="5"/>
      <c r="URK1335" s="5"/>
      <c r="URL1335" s="5"/>
      <c r="URM1335" s="5"/>
      <c r="URN1335" s="5"/>
      <c r="URO1335" s="5"/>
      <c r="URP1335" s="5"/>
      <c r="URQ1335" s="5"/>
      <c r="URR1335" s="5"/>
      <c r="URS1335" s="5"/>
      <c r="URT1335" s="5"/>
      <c r="URU1335" s="5"/>
      <c r="URV1335" s="5"/>
      <c r="URW1335" s="5"/>
      <c r="URX1335" s="5"/>
      <c r="URY1335" s="5"/>
      <c r="URZ1335" s="5"/>
      <c r="USA1335" s="5"/>
      <c r="USB1335" s="5"/>
      <c r="USC1335" s="5"/>
      <c r="USD1335" s="5"/>
      <c r="USE1335" s="5"/>
      <c r="USF1335" s="5"/>
      <c r="USG1335" s="5"/>
      <c r="USH1335" s="5"/>
      <c r="USI1335" s="5"/>
      <c r="USJ1335" s="5"/>
      <c r="USK1335" s="5"/>
      <c r="USL1335" s="5"/>
      <c r="USM1335" s="5"/>
      <c r="USN1335" s="5"/>
      <c r="USO1335" s="5"/>
      <c r="USP1335" s="5"/>
      <c r="USQ1335" s="5"/>
      <c r="USR1335" s="5"/>
      <c r="USS1335" s="5"/>
      <c r="UST1335" s="5"/>
      <c r="USU1335" s="5"/>
      <c r="USV1335" s="5"/>
      <c r="USW1335" s="5"/>
      <c r="USX1335" s="5"/>
      <c r="USY1335" s="5"/>
      <c r="USZ1335" s="5"/>
      <c r="UTA1335" s="5"/>
      <c r="UTB1335" s="5"/>
      <c r="UTC1335" s="5"/>
      <c r="UTD1335" s="5"/>
      <c r="UTE1335" s="5"/>
      <c r="UTF1335" s="5"/>
      <c r="UTG1335" s="5"/>
      <c r="UTH1335" s="5"/>
      <c r="UTI1335" s="5"/>
      <c r="UTJ1335" s="5"/>
      <c r="UTK1335" s="5"/>
      <c r="UTL1335" s="5"/>
      <c r="UTM1335" s="5"/>
      <c r="UTN1335" s="5"/>
      <c r="UTO1335" s="5"/>
      <c r="UTP1335" s="5"/>
      <c r="UTQ1335" s="5"/>
      <c r="UTR1335" s="5"/>
      <c r="UTS1335" s="5"/>
      <c r="UTT1335" s="5"/>
      <c r="UTU1335" s="5"/>
      <c r="UTV1335" s="5"/>
      <c r="UTW1335" s="5"/>
      <c r="UTX1335" s="5"/>
      <c r="UTY1335" s="5"/>
      <c r="UTZ1335" s="5"/>
      <c r="UUA1335" s="5"/>
      <c r="UUB1335" s="5"/>
      <c r="UUC1335" s="5"/>
      <c r="UUD1335" s="5"/>
      <c r="UUE1335" s="5"/>
      <c r="UUF1335" s="5"/>
      <c r="UUG1335" s="5"/>
      <c r="UUH1335" s="5"/>
      <c r="UUI1335" s="5"/>
      <c r="UUJ1335" s="5"/>
      <c r="UUK1335" s="5"/>
      <c r="UUL1335" s="5"/>
      <c r="UUM1335" s="5"/>
      <c r="UUN1335" s="5"/>
      <c r="UUO1335" s="5"/>
      <c r="UUP1335" s="5"/>
      <c r="UUQ1335" s="5"/>
      <c r="UUR1335" s="5"/>
      <c r="UUS1335" s="5"/>
      <c r="UUT1335" s="5"/>
      <c r="UUU1335" s="5"/>
      <c r="UUV1335" s="5"/>
      <c r="UUW1335" s="5"/>
      <c r="UUX1335" s="5"/>
      <c r="UUY1335" s="5"/>
      <c r="UUZ1335" s="5"/>
      <c r="UVA1335" s="5"/>
      <c r="UVB1335" s="5"/>
      <c r="UVC1335" s="5"/>
      <c r="UVD1335" s="5"/>
      <c r="UVE1335" s="5"/>
      <c r="UVF1335" s="5"/>
      <c r="UVG1335" s="5"/>
      <c r="UVH1335" s="5"/>
      <c r="UVI1335" s="5"/>
      <c r="UVJ1335" s="5"/>
      <c r="UVK1335" s="5"/>
      <c r="UVL1335" s="5"/>
      <c r="UVM1335" s="5"/>
      <c r="UVN1335" s="5"/>
      <c r="UVO1335" s="5"/>
      <c r="UVP1335" s="5"/>
      <c r="UVQ1335" s="5"/>
      <c r="UVR1335" s="5"/>
      <c r="UVS1335" s="5"/>
      <c r="UVT1335" s="5"/>
      <c r="UVU1335" s="5"/>
      <c r="UVV1335" s="5"/>
      <c r="UVW1335" s="5"/>
      <c r="UVX1335" s="5"/>
      <c r="UVY1335" s="5"/>
      <c r="UVZ1335" s="5"/>
      <c r="UWA1335" s="5"/>
      <c r="UWB1335" s="5"/>
      <c r="UWC1335" s="5"/>
      <c r="UWD1335" s="5"/>
      <c r="UWE1335" s="5"/>
      <c r="UWF1335" s="5"/>
      <c r="UWG1335" s="5"/>
      <c r="UWH1335" s="5"/>
      <c r="UWI1335" s="5"/>
      <c r="UWJ1335" s="5"/>
      <c r="UWK1335" s="5"/>
      <c r="UWL1335" s="5"/>
      <c r="UWM1335" s="5"/>
      <c r="UWN1335" s="5"/>
      <c r="UWO1335" s="5"/>
      <c r="UWP1335" s="5"/>
      <c r="UWQ1335" s="5"/>
      <c r="UWR1335" s="5"/>
      <c r="UWS1335" s="5"/>
      <c r="UWT1335" s="5"/>
      <c r="UWU1335" s="5"/>
      <c r="UWV1335" s="5"/>
      <c r="UWW1335" s="5"/>
      <c r="UWX1335" s="5"/>
      <c r="UWY1335" s="5"/>
      <c r="UWZ1335" s="5"/>
      <c r="UXA1335" s="5"/>
      <c r="UXB1335" s="5"/>
      <c r="UXC1335" s="5"/>
      <c r="UXD1335" s="5"/>
      <c r="UXE1335" s="5"/>
      <c r="UXF1335" s="5"/>
      <c r="UXG1335" s="5"/>
      <c r="UXH1335" s="5"/>
      <c r="UXI1335" s="5"/>
      <c r="UXJ1335" s="5"/>
      <c r="UXK1335" s="5"/>
      <c r="UXL1335" s="5"/>
      <c r="UXM1335" s="5"/>
      <c r="UXN1335" s="5"/>
      <c r="UXO1335" s="5"/>
      <c r="UXP1335" s="5"/>
      <c r="UXQ1335" s="5"/>
      <c r="UXR1335" s="5"/>
      <c r="UXS1335" s="5"/>
      <c r="UXT1335" s="5"/>
      <c r="UXU1335" s="5"/>
      <c r="UXV1335" s="5"/>
      <c r="UXW1335" s="5"/>
      <c r="UXX1335" s="5"/>
      <c r="UXY1335" s="5"/>
      <c r="UXZ1335" s="5"/>
      <c r="UYA1335" s="5"/>
      <c r="UYB1335" s="5"/>
      <c r="UYC1335" s="5"/>
      <c r="UYD1335" s="5"/>
      <c r="UYE1335" s="5"/>
      <c r="UYF1335" s="5"/>
      <c r="UYG1335" s="5"/>
      <c r="UYH1335" s="5"/>
      <c r="UYI1335" s="5"/>
      <c r="UYJ1335" s="5"/>
      <c r="UYK1335" s="5"/>
      <c r="UYL1335" s="5"/>
      <c r="UYM1335" s="5"/>
      <c r="UYN1335" s="5"/>
      <c r="UYO1335" s="5"/>
      <c r="UYP1335" s="5"/>
      <c r="UYQ1335" s="5"/>
      <c r="UYR1335" s="5"/>
      <c r="UYS1335" s="5"/>
      <c r="UYT1335" s="5"/>
      <c r="UYU1335" s="5"/>
      <c r="UYV1335" s="5"/>
      <c r="UYW1335" s="5"/>
      <c r="UYX1335" s="5"/>
      <c r="UYY1335" s="5"/>
      <c r="UYZ1335" s="5"/>
      <c r="UZA1335" s="5"/>
      <c r="UZB1335" s="5"/>
      <c r="UZC1335" s="5"/>
      <c r="UZD1335" s="5"/>
      <c r="UZE1335" s="5"/>
      <c r="UZF1335" s="5"/>
      <c r="UZG1335" s="5"/>
      <c r="UZH1335" s="5"/>
      <c r="UZI1335" s="5"/>
      <c r="UZJ1335" s="5"/>
      <c r="UZK1335" s="5"/>
      <c r="UZL1335" s="5"/>
      <c r="UZM1335" s="5"/>
      <c r="UZN1335" s="5"/>
      <c r="UZO1335" s="5"/>
      <c r="UZP1335" s="5"/>
      <c r="UZQ1335" s="5"/>
      <c r="UZR1335" s="5"/>
      <c r="UZS1335" s="5"/>
      <c r="UZT1335" s="5"/>
      <c r="UZU1335" s="5"/>
      <c r="UZV1335" s="5"/>
      <c r="UZW1335" s="5"/>
      <c r="UZX1335" s="5"/>
      <c r="UZY1335" s="5"/>
      <c r="UZZ1335" s="5"/>
      <c r="VAA1335" s="5"/>
      <c r="VAB1335" s="5"/>
      <c r="VAC1335" s="5"/>
      <c r="VAD1335" s="5"/>
      <c r="VAE1335" s="5"/>
      <c r="VAF1335" s="5"/>
      <c r="VAG1335" s="5"/>
      <c r="VAH1335" s="5"/>
      <c r="VAI1335" s="5"/>
      <c r="VAJ1335" s="5"/>
      <c r="VAK1335" s="5"/>
      <c r="VAL1335" s="5"/>
      <c r="VAM1335" s="5"/>
      <c r="VAN1335" s="5"/>
      <c r="VAO1335" s="5"/>
      <c r="VAP1335" s="5"/>
      <c r="VAQ1335" s="5"/>
      <c r="VAR1335" s="5"/>
      <c r="VAS1335" s="5"/>
      <c r="VAT1335" s="5"/>
      <c r="VAU1335" s="5"/>
      <c r="VAV1335" s="5"/>
      <c r="VAW1335" s="5"/>
      <c r="VAX1335" s="5"/>
      <c r="VAY1335" s="5"/>
      <c r="VAZ1335" s="5"/>
      <c r="VBA1335" s="5"/>
      <c r="VBB1335" s="5"/>
      <c r="VBC1335" s="5"/>
      <c r="VBD1335" s="5"/>
      <c r="VBE1335" s="5"/>
      <c r="VBF1335" s="5"/>
      <c r="VBG1335" s="5"/>
      <c r="VBH1335" s="5"/>
      <c r="VBI1335" s="5"/>
      <c r="VBJ1335" s="5"/>
      <c r="VBK1335" s="5"/>
      <c r="VBL1335" s="5"/>
      <c r="VBM1335" s="5"/>
      <c r="VBN1335" s="5"/>
      <c r="VBO1335" s="5"/>
      <c r="VBP1335" s="5"/>
      <c r="VBQ1335" s="5"/>
      <c r="VBR1335" s="5"/>
      <c r="VBS1335" s="5"/>
      <c r="VBT1335" s="5"/>
      <c r="VBU1335" s="5"/>
      <c r="VBV1335" s="5"/>
      <c r="VBW1335" s="5"/>
      <c r="VBX1335" s="5"/>
      <c r="VBY1335" s="5"/>
      <c r="VBZ1335" s="5"/>
      <c r="VCA1335" s="5"/>
      <c r="VCB1335" s="5"/>
      <c r="VCC1335" s="5"/>
      <c r="VCD1335" s="5"/>
      <c r="VCE1335" s="5"/>
      <c r="VCF1335" s="5"/>
      <c r="VCG1335" s="5"/>
      <c r="VCH1335" s="5"/>
      <c r="VCI1335" s="5"/>
      <c r="VCJ1335" s="5"/>
      <c r="VCK1335" s="5"/>
      <c r="VCL1335" s="5"/>
      <c r="VCM1335" s="5"/>
      <c r="VCN1335" s="5"/>
      <c r="VCO1335" s="5"/>
      <c r="VCP1335" s="5"/>
      <c r="VCQ1335" s="5"/>
      <c r="VCR1335" s="5"/>
      <c r="VCS1335" s="5"/>
      <c r="VCT1335" s="5"/>
      <c r="VCU1335" s="5"/>
      <c r="VCV1335" s="5"/>
      <c r="VCW1335" s="5"/>
      <c r="VCX1335" s="5"/>
      <c r="VCY1335" s="5"/>
      <c r="VCZ1335" s="5"/>
      <c r="VDA1335" s="5"/>
      <c r="VDB1335" s="5"/>
      <c r="VDC1335" s="5"/>
      <c r="VDD1335" s="5"/>
      <c r="VDE1335" s="5"/>
      <c r="VDF1335" s="5"/>
      <c r="VDG1335" s="5"/>
      <c r="VDH1335" s="5"/>
      <c r="VDI1335" s="5"/>
      <c r="VDJ1335" s="5"/>
      <c r="VDK1335" s="5"/>
      <c r="VDL1335" s="5"/>
      <c r="VDM1335" s="5"/>
      <c r="VDN1335" s="5"/>
      <c r="VDO1335" s="5"/>
      <c r="VDP1335" s="5"/>
      <c r="VDQ1335" s="5"/>
      <c r="VDR1335" s="5"/>
      <c r="VDS1335" s="5"/>
      <c r="VDT1335" s="5"/>
      <c r="VDU1335" s="5"/>
      <c r="VDV1335" s="5"/>
      <c r="VDW1335" s="5"/>
      <c r="VDX1335" s="5"/>
      <c r="VDY1335" s="5"/>
      <c r="VDZ1335" s="5"/>
      <c r="VEA1335" s="5"/>
      <c r="VEB1335" s="5"/>
      <c r="VEC1335" s="5"/>
      <c r="VED1335" s="5"/>
      <c r="VEE1335" s="5"/>
      <c r="VEF1335" s="5"/>
      <c r="VEG1335" s="5"/>
      <c r="VEH1335" s="5"/>
      <c r="VEI1335" s="5"/>
      <c r="VEJ1335" s="5"/>
      <c r="VEK1335" s="5"/>
      <c r="VEL1335" s="5"/>
      <c r="VEM1335" s="5"/>
      <c r="VEN1335" s="5"/>
      <c r="VEO1335" s="5"/>
      <c r="VEP1335" s="5"/>
      <c r="VEQ1335" s="5"/>
      <c r="VER1335" s="5"/>
      <c r="VES1335" s="5"/>
      <c r="VET1335" s="5"/>
      <c r="VEU1335" s="5"/>
      <c r="VEV1335" s="5"/>
      <c r="VEW1335" s="5"/>
      <c r="VEX1335" s="5"/>
      <c r="VEY1335" s="5"/>
      <c r="VEZ1335" s="5"/>
      <c r="VFA1335" s="5"/>
      <c r="VFB1335" s="5"/>
      <c r="VFC1335" s="5"/>
      <c r="VFD1335" s="5"/>
      <c r="VFE1335" s="5"/>
      <c r="VFF1335" s="5"/>
      <c r="VFG1335" s="5"/>
      <c r="VFH1335" s="5"/>
      <c r="VFI1335" s="5"/>
      <c r="VFJ1335" s="5"/>
      <c r="VFK1335" s="5"/>
      <c r="VFL1335" s="5"/>
      <c r="VFM1335" s="5"/>
      <c r="VFN1335" s="5"/>
      <c r="VFO1335" s="5"/>
      <c r="VFP1335" s="5"/>
      <c r="VFQ1335" s="5"/>
      <c r="VFR1335" s="5"/>
      <c r="VFS1335" s="5"/>
      <c r="VFT1335" s="5"/>
      <c r="VFU1335" s="5"/>
      <c r="VFV1335" s="5"/>
      <c r="VFW1335" s="5"/>
      <c r="VFX1335" s="5"/>
      <c r="VFY1335" s="5"/>
      <c r="VFZ1335" s="5"/>
      <c r="VGA1335" s="5"/>
      <c r="VGB1335" s="5"/>
      <c r="VGC1335" s="5"/>
      <c r="VGD1335" s="5"/>
      <c r="VGE1335" s="5"/>
      <c r="VGF1335" s="5"/>
      <c r="VGG1335" s="5"/>
      <c r="VGH1335" s="5"/>
      <c r="VGI1335" s="5"/>
      <c r="VGJ1335" s="5"/>
      <c r="VGK1335" s="5"/>
      <c r="VGL1335" s="5"/>
      <c r="VGM1335" s="5"/>
      <c r="VGN1335" s="5"/>
      <c r="VGO1335" s="5"/>
      <c r="VGP1335" s="5"/>
      <c r="VGQ1335" s="5"/>
      <c r="VGR1335" s="5"/>
      <c r="VGS1335" s="5"/>
      <c r="VGT1335" s="5"/>
      <c r="VGU1335" s="5"/>
      <c r="VGV1335" s="5"/>
      <c r="VGW1335" s="5"/>
      <c r="VGX1335" s="5"/>
      <c r="VGY1335" s="5"/>
      <c r="VGZ1335" s="5"/>
      <c r="VHA1335" s="5"/>
      <c r="VHB1335" s="5"/>
      <c r="VHC1335" s="5"/>
      <c r="VHD1335" s="5"/>
      <c r="VHE1335" s="5"/>
      <c r="VHF1335" s="5"/>
      <c r="VHG1335" s="5"/>
      <c r="VHH1335" s="5"/>
      <c r="VHI1335" s="5"/>
      <c r="VHJ1335" s="5"/>
      <c r="VHK1335" s="5"/>
      <c r="VHL1335" s="5"/>
      <c r="VHM1335" s="5"/>
      <c r="VHN1335" s="5"/>
      <c r="VHO1335" s="5"/>
      <c r="VHP1335" s="5"/>
      <c r="VHQ1335" s="5"/>
      <c r="VHR1335" s="5"/>
      <c r="VHS1335" s="5"/>
      <c r="VHT1335" s="5"/>
      <c r="VHU1335" s="5"/>
      <c r="VHV1335" s="5"/>
      <c r="VHW1335" s="5"/>
      <c r="VHX1335" s="5"/>
      <c r="VHY1335" s="5"/>
      <c r="VHZ1335" s="5"/>
      <c r="VIA1335" s="5"/>
      <c r="VIB1335" s="5"/>
      <c r="VIC1335" s="5"/>
      <c r="VID1335" s="5"/>
      <c r="VIE1335" s="5"/>
      <c r="VIF1335" s="5"/>
      <c r="VIG1335" s="5"/>
      <c r="VIH1335" s="5"/>
      <c r="VII1335" s="5"/>
      <c r="VIJ1335" s="5"/>
      <c r="VIK1335" s="5"/>
      <c r="VIL1335" s="5"/>
      <c r="VIM1335" s="5"/>
      <c r="VIN1335" s="5"/>
      <c r="VIO1335" s="5"/>
      <c r="VIP1335" s="5"/>
      <c r="VIQ1335" s="5"/>
      <c r="VIR1335" s="5"/>
      <c r="VIS1335" s="5"/>
      <c r="VIT1335" s="5"/>
      <c r="VIU1335" s="5"/>
      <c r="VIV1335" s="5"/>
      <c r="VIW1335" s="5"/>
      <c r="VIX1335" s="5"/>
      <c r="VIY1335" s="5"/>
      <c r="VIZ1335" s="5"/>
      <c r="VJA1335" s="5"/>
      <c r="VJB1335" s="5"/>
      <c r="VJC1335" s="5"/>
      <c r="VJD1335" s="5"/>
      <c r="VJE1335" s="5"/>
      <c r="VJF1335" s="5"/>
      <c r="VJG1335" s="5"/>
      <c r="VJH1335" s="5"/>
      <c r="VJI1335" s="5"/>
      <c r="VJJ1335" s="5"/>
      <c r="VJK1335" s="5"/>
      <c r="VJL1335" s="5"/>
      <c r="VJM1335" s="5"/>
      <c r="VJN1335" s="5"/>
      <c r="VJO1335" s="5"/>
      <c r="VJP1335" s="5"/>
      <c r="VJQ1335" s="5"/>
      <c r="VJR1335" s="5"/>
      <c r="VJS1335" s="5"/>
      <c r="VJT1335" s="5"/>
      <c r="VJU1335" s="5"/>
      <c r="VJV1335" s="5"/>
      <c r="VJW1335" s="5"/>
      <c r="VJX1335" s="5"/>
      <c r="VJY1335" s="5"/>
      <c r="VJZ1335" s="5"/>
      <c r="VKA1335" s="5"/>
      <c r="VKB1335" s="5"/>
      <c r="VKC1335" s="5"/>
      <c r="VKD1335" s="5"/>
      <c r="VKE1335" s="5"/>
      <c r="VKF1335" s="5"/>
      <c r="VKG1335" s="5"/>
      <c r="VKH1335" s="5"/>
      <c r="VKI1335" s="5"/>
      <c r="VKJ1335" s="5"/>
      <c r="VKK1335" s="5"/>
      <c r="VKL1335" s="5"/>
      <c r="VKM1335" s="5"/>
      <c r="VKN1335" s="5"/>
      <c r="VKO1335" s="5"/>
      <c r="VKP1335" s="5"/>
      <c r="VKQ1335" s="5"/>
      <c r="VKR1335" s="5"/>
      <c r="VKS1335" s="5"/>
      <c r="VKT1335" s="5"/>
      <c r="VKU1335" s="5"/>
      <c r="VKV1335" s="5"/>
      <c r="VKW1335" s="5"/>
      <c r="VKX1335" s="5"/>
      <c r="VKY1335" s="5"/>
      <c r="VKZ1335" s="5"/>
      <c r="VLA1335" s="5"/>
      <c r="VLB1335" s="5"/>
      <c r="VLC1335" s="5"/>
      <c r="VLD1335" s="5"/>
      <c r="VLE1335" s="5"/>
      <c r="VLF1335" s="5"/>
      <c r="VLG1335" s="5"/>
      <c r="VLH1335" s="5"/>
      <c r="VLI1335" s="5"/>
      <c r="VLJ1335" s="5"/>
      <c r="VLK1335" s="5"/>
      <c r="VLL1335" s="5"/>
      <c r="VLM1335" s="5"/>
      <c r="VLN1335" s="5"/>
      <c r="VLO1335" s="5"/>
      <c r="VLP1335" s="5"/>
      <c r="VLQ1335" s="5"/>
      <c r="VLR1335" s="5"/>
      <c r="VLS1335" s="5"/>
      <c r="VLT1335" s="5"/>
      <c r="VLU1335" s="5"/>
      <c r="VLV1335" s="5"/>
      <c r="VLW1335" s="5"/>
      <c r="VLX1335" s="5"/>
      <c r="VLY1335" s="5"/>
      <c r="VLZ1335" s="5"/>
      <c r="VMA1335" s="5"/>
      <c r="VMB1335" s="5"/>
      <c r="VMC1335" s="5"/>
      <c r="VMD1335" s="5"/>
      <c r="VME1335" s="5"/>
      <c r="VMF1335" s="5"/>
      <c r="VMG1335" s="5"/>
      <c r="VMH1335" s="5"/>
      <c r="VMI1335" s="5"/>
      <c r="VMJ1335" s="5"/>
      <c r="VMK1335" s="5"/>
      <c r="VML1335" s="5"/>
      <c r="VMM1335" s="5"/>
      <c r="VMN1335" s="5"/>
      <c r="VMO1335" s="5"/>
      <c r="VMP1335" s="5"/>
      <c r="VMQ1335" s="5"/>
      <c r="VMR1335" s="5"/>
      <c r="VMS1335" s="5"/>
      <c r="VMT1335" s="5"/>
      <c r="VMU1335" s="5"/>
      <c r="VMV1335" s="5"/>
      <c r="VMW1335" s="5"/>
      <c r="VMX1335" s="5"/>
      <c r="VMY1335" s="5"/>
      <c r="VMZ1335" s="5"/>
      <c r="VNA1335" s="5"/>
      <c r="VNB1335" s="5"/>
      <c r="VNC1335" s="5"/>
      <c r="VND1335" s="5"/>
      <c r="VNE1335" s="5"/>
      <c r="VNF1335" s="5"/>
      <c r="VNG1335" s="5"/>
      <c r="VNH1335" s="5"/>
      <c r="VNI1335" s="5"/>
      <c r="VNJ1335" s="5"/>
      <c r="VNK1335" s="5"/>
      <c r="VNL1335" s="5"/>
      <c r="VNM1335" s="5"/>
      <c r="VNN1335" s="5"/>
      <c r="VNO1335" s="5"/>
      <c r="VNP1335" s="5"/>
      <c r="VNQ1335" s="5"/>
      <c r="VNR1335" s="5"/>
      <c r="VNS1335" s="5"/>
      <c r="VNT1335" s="5"/>
      <c r="VNU1335" s="5"/>
      <c r="VNV1335" s="5"/>
      <c r="VNW1335" s="5"/>
      <c r="VNX1335" s="5"/>
      <c r="VNY1335" s="5"/>
      <c r="VNZ1335" s="5"/>
      <c r="VOA1335" s="5"/>
      <c r="VOB1335" s="5"/>
      <c r="VOC1335" s="5"/>
      <c r="VOD1335" s="5"/>
      <c r="VOE1335" s="5"/>
      <c r="VOF1335" s="5"/>
      <c r="VOG1335" s="5"/>
      <c r="VOH1335" s="5"/>
      <c r="VOI1335" s="5"/>
      <c r="VOJ1335" s="5"/>
      <c r="VOK1335" s="5"/>
      <c r="VOL1335" s="5"/>
      <c r="VOM1335" s="5"/>
      <c r="VON1335" s="5"/>
      <c r="VOO1335" s="5"/>
      <c r="VOP1335" s="5"/>
      <c r="VOQ1335" s="5"/>
      <c r="VOR1335" s="5"/>
      <c r="VOS1335" s="5"/>
      <c r="VOT1335" s="5"/>
      <c r="VOU1335" s="5"/>
      <c r="VOV1335" s="5"/>
      <c r="VOW1335" s="5"/>
      <c r="VOX1335" s="5"/>
      <c r="VOY1335" s="5"/>
      <c r="VOZ1335" s="5"/>
      <c r="VPA1335" s="5"/>
      <c r="VPB1335" s="5"/>
      <c r="VPC1335" s="5"/>
      <c r="VPD1335" s="5"/>
      <c r="VPE1335" s="5"/>
      <c r="VPF1335" s="5"/>
      <c r="VPG1335" s="5"/>
      <c r="VPH1335" s="5"/>
      <c r="VPI1335" s="5"/>
      <c r="VPJ1335" s="5"/>
      <c r="VPK1335" s="5"/>
      <c r="VPL1335" s="5"/>
      <c r="VPM1335" s="5"/>
      <c r="VPN1335" s="5"/>
      <c r="VPO1335" s="5"/>
      <c r="VPP1335" s="5"/>
      <c r="VPQ1335" s="5"/>
      <c r="VPR1335" s="5"/>
      <c r="VPS1335" s="5"/>
      <c r="VPT1335" s="5"/>
      <c r="VPU1335" s="5"/>
      <c r="VPV1335" s="5"/>
      <c r="VPW1335" s="5"/>
      <c r="VPX1335" s="5"/>
      <c r="VPY1335" s="5"/>
      <c r="VPZ1335" s="5"/>
      <c r="VQA1335" s="5"/>
      <c r="VQB1335" s="5"/>
      <c r="VQC1335" s="5"/>
      <c r="VQD1335" s="5"/>
      <c r="VQE1335" s="5"/>
      <c r="VQF1335" s="5"/>
      <c r="VQG1335" s="5"/>
      <c r="VQH1335" s="5"/>
      <c r="VQI1335" s="5"/>
      <c r="VQJ1335" s="5"/>
      <c r="VQK1335" s="5"/>
      <c r="VQL1335" s="5"/>
      <c r="VQM1335" s="5"/>
      <c r="VQN1335" s="5"/>
      <c r="VQO1335" s="5"/>
      <c r="VQP1335" s="5"/>
      <c r="VQQ1335" s="5"/>
      <c r="VQR1335" s="5"/>
      <c r="VQS1335" s="5"/>
      <c r="VQT1335" s="5"/>
      <c r="VQU1335" s="5"/>
      <c r="VQV1335" s="5"/>
      <c r="VQW1335" s="5"/>
      <c r="VQX1335" s="5"/>
      <c r="VQY1335" s="5"/>
      <c r="VQZ1335" s="5"/>
      <c r="VRA1335" s="5"/>
      <c r="VRB1335" s="5"/>
      <c r="VRC1335" s="5"/>
      <c r="VRD1335" s="5"/>
      <c r="VRE1335" s="5"/>
      <c r="VRF1335" s="5"/>
      <c r="VRG1335" s="5"/>
      <c r="VRH1335" s="5"/>
      <c r="VRI1335" s="5"/>
      <c r="VRJ1335" s="5"/>
      <c r="VRK1335" s="5"/>
      <c r="VRL1335" s="5"/>
      <c r="VRM1335" s="5"/>
      <c r="VRN1335" s="5"/>
      <c r="VRO1335" s="5"/>
      <c r="VRP1335" s="5"/>
      <c r="VRQ1335" s="5"/>
      <c r="VRR1335" s="5"/>
      <c r="VRS1335" s="5"/>
      <c r="VRT1335" s="5"/>
      <c r="VRU1335" s="5"/>
      <c r="VRV1335" s="5"/>
      <c r="VRW1335" s="5"/>
      <c r="VRX1335" s="5"/>
      <c r="VRY1335" s="5"/>
      <c r="VRZ1335" s="5"/>
      <c r="VSA1335" s="5"/>
      <c r="VSB1335" s="5"/>
      <c r="VSC1335" s="5"/>
      <c r="VSD1335" s="5"/>
      <c r="VSE1335" s="5"/>
      <c r="VSF1335" s="5"/>
      <c r="VSG1335" s="5"/>
      <c r="VSH1335" s="5"/>
      <c r="VSI1335" s="5"/>
      <c r="VSJ1335" s="5"/>
      <c r="VSK1335" s="5"/>
      <c r="VSL1335" s="5"/>
      <c r="VSM1335" s="5"/>
      <c r="VSN1335" s="5"/>
      <c r="VSO1335" s="5"/>
      <c r="VSP1335" s="5"/>
      <c r="VSQ1335" s="5"/>
      <c r="VSR1335" s="5"/>
      <c r="VSS1335" s="5"/>
      <c r="VST1335" s="5"/>
      <c r="VSU1335" s="5"/>
      <c r="VSV1335" s="5"/>
      <c r="VSW1335" s="5"/>
      <c r="VSX1335" s="5"/>
      <c r="VSY1335" s="5"/>
      <c r="VSZ1335" s="5"/>
      <c r="VTA1335" s="5"/>
      <c r="VTB1335" s="5"/>
      <c r="VTC1335" s="5"/>
      <c r="VTD1335" s="5"/>
      <c r="VTE1335" s="5"/>
      <c r="VTF1335" s="5"/>
      <c r="VTG1335" s="5"/>
      <c r="VTH1335" s="5"/>
      <c r="VTI1335" s="5"/>
      <c r="VTJ1335" s="5"/>
      <c r="VTK1335" s="5"/>
      <c r="VTL1335" s="5"/>
      <c r="VTM1335" s="5"/>
      <c r="VTN1335" s="5"/>
      <c r="VTO1335" s="5"/>
      <c r="VTP1335" s="5"/>
      <c r="VTQ1335" s="5"/>
      <c r="VTR1335" s="5"/>
      <c r="VTS1335" s="5"/>
      <c r="VTT1335" s="5"/>
      <c r="VTU1335" s="5"/>
      <c r="VTV1335" s="5"/>
      <c r="VTW1335" s="5"/>
      <c r="VTX1335" s="5"/>
      <c r="VTY1335" s="5"/>
      <c r="VTZ1335" s="5"/>
      <c r="VUA1335" s="5"/>
      <c r="VUB1335" s="5"/>
      <c r="VUC1335" s="5"/>
      <c r="VUD1335" s="5"/>
      <c r="VUE1335" s="5"/>
      <c r="VUF1335" s="5"/>
      <c r="VUG1335" s="5"/>
      <c r="VUH1335" s="5"/>
      <c r="VUI1335" s="5"/>
      <c r="VUJ1335" s="5"/>
      <c r="VUK1335" s="5"/>
      <c r="VUL1335" s="5"/>
      <c r="VUM1335" s="5"/>
      <c r="VUN1335" s="5"/>
      <c r="VUO1335" s="5"/>
      <c r="VUP1335" s="5"/>
      <c r="VUQ1335" s="5"/>
      <c r="VUR1335" s="5"/>
      <c r="VUS1335" s="5"/>
      <c r="VUT1335" s="5"/>
      <c r="VUU1335" s="5"/>
      <c r="VUV1335" s="5"/>
      <c r="VUW1335" s="5"/>
      <c r="VUX1335" s="5"/>
      <c r="VUY1335" s="5"/>
      <c r="VUZ1335" s="5"/>
      <c r="VVA1335" s="5"/>
      <c r="VVB1335" s="5"/>
      <c r="VVC1335" s="5"/>
      <c r="VVD1335" s="5"/>
      <c r="VVE1335" s="5"/>
      <c r="VVF1335" s="5"/>
      <c r="VVG1335" s="5"/>
      <c r="VVH1335" s="5"/>
      <c r="VVI1335" s="5"/>
      <c r="VVJ1335" s="5"/>
      <c r="VVK1335" s="5"/>
      <c r="VVL1335" s="5"/>
      <c r="VVM1335" s="5"/>
      <c r="VVN1335" s="5"/>
      <c r="VVO1335" s="5"/>
      <c r="VVP1335" s="5"/>
      <c r="VVQ1335" s="5"/>
      <c r="VVR1335" s="5"/>
      <c r="VVS1335" s="5"/>
      <c r="VVT1335" s="5"/>
      <c r="VVU1335" s="5"/>
      <c r="VVV1335" s="5"/>
      <c r="VVW1335" s="5"/>
      <c r="VVX1335" s="5"/>
      <c r="VVY1335" s="5"/>
      <c r="VVZ1335" s="5"/>
      <c r="VWA1335" s="5"/>
      <c r="VWB1335" s="5"/>
      <c r="VWC1335" s="5"/>
      <c r="VWD1335" s="5"/>
      <c r="VWE1335" s="5"/>
      <c r="VWF1335" s="5"/>
      <c r="VWG1335" s="5"/>
      <c r="VWH1335" s="5"/>
      <c r="VWI1335" s="5"/>
      <c r="VWJ1335" s="5"/>
      <c r="VWK1335" s="5"/>
      <c r="VWL1335" s="5"/>
      <c r="VWM1335" s="5"/>
      <c r="VWN1335" s="5"/>
      <c r="VWO1335" s="5"/>
      <c r="VWP1335" s="5"/>
      <c r="VWQ1335" s="5"/>
      <c r="VWR1335" s="5"/>
      <c r="VWS1335" s="5"/>
      <c r="VWT1335" s="5"/>
      <c r="VWU1335" s="5"/>
      <c r="VWV1335" s="5"/>
      <c r="VWW1335" s="5"/>
      <c r="VWX1335" s="5"/>
      <c r="VWY1335" s="5"/>
      <c r="VWZ1335" s="5"/>
      <c r="VXA1335" s="5"/>
      <c r="VXB1335" s="5"/>
      <c r="VXC1335" s="5"/>
      <c r="VXD1335" s="5"/>
      <c r="VXE1335" s="5"/>
      <c r="VXF1335" s="5"/>
      <c r="VXG1335" s="5"/>
      <c r="VXH1335" s="5"/>
      <c r="VXI1335" s="5"/>
      <c r="VXJ1335" s="5"/>
      <c r="VXK1335" s="5"/>
      <c r="VXL1335" s="5"/>
      <c r="VXM1335" s="5"/>
      <c r="VXN1335" s="5"/>
      <c r="VXO1335" s="5"/>
      <c r="VXP1335" s="5"/>
      <c r="VXQ1335" s="5"/>
      <c r="VXR1335" s="5"/>
      <c r="VXS1335" s="5"/>
      <c r="VXT1335" s="5"/>
      <c r="VXU1335" s="5"/>
      <c r="VXV1335" s="5"/>
      <c r="VXW1335" s="5"/>
      <c r="VXX1335" s="5"/>
      <c r="VXY1335" s="5"/>
      <c r="VXZ1335" s="5"/>
      <c r="VYA1335" s="5"/>
      <c r="VYB1335" s="5"/>
      <c r="VYC1335" s="5"/>
      <c r="VYD1335" s="5"/>
      <c r="VYE1335" s="5"/>
      <c r="VYF1335" s="5"/>
      <c r="VYG1335" s="5"/>
      <c r="VYH1335" s="5"/>
      <c r="VYI1335" s="5"/>
      <c r="VYJ1335" s="5"/>
      <c r="VYK1335" s="5"/>
      <c r="VYL1335" s="5"/>
      <c r="VYM1335" s="5"/>
      <c r="VYN1335" s="5"/>
      <c r="VYO1335" s="5"/>
      <c r="VYP1335" s="5"/>
      <c r="VYQ1335" s="5"/>
      <c r="VYR1335" s="5"/>
      <c r="VYS1335" s="5"/>
      <c r="VYT1335" s="5"/>
      <c r="VYU1335" s="5"/>
      <c r="VYV1335" s="5"/>
      <c r="VYW1335" s="5"/>
      <c r="VYX1335" s="5"/>
      <c r="VYY1335" s="5"/>
      <c r="VYZ1335" s="5"/>
      <c r="VZA1335" s="5"/>
      <c r="VZB1335" s="5"/>
      <c r="VZC1335" s="5"/>
      <c r="VZD1335" s="5"/>
      <c r="VZE1335" s="5"/>
      <c r="VZF1335" s="5"/>
      <c r="VZG1335" s="5"/>
      <c r="VZH1335" s="5"/>
      <c r="VZI1335" s="5"/>
      <c r="VZJ1335" s="5"/>
      <c r="VZK1335" s="5"/>
      <c r="VZL1335" s="5"/>
      <c r="VZM1335" s="5"/>
      <c r="VZN1335" s="5"/>
      <c r="VZO1335" s="5"/>
      <c r="VZP1335" s="5"/>
      <c r="VZQ1335" s="5"/>
      <c r="VZR1335" s="5"/>
      <c r="VZS1335" s="5"/>
      <c r="VZT1335" s="5"/>
      <c r="VZU1335" s="5"/>
      <c r="VZV1335" s="5"/>
      <c r="VZW1335" s="5"/>
      <c r="VZX1335" s="5"/>
      <c r="VZY1335" s="5"/>
      <c r="VZZ1335" s="5"/>
      <c r="WAA1335" s="5"/>
      <c r="WAB1335" s="5"/>
      <c r="WAC1335" s="5"/>
      <c r="WAD1335" s="5"/>
      <c r="WAE1335" s="5"/>
      <c r="WAF1335" s="5"/>
      <c r="WAG1335" s="5"/>
      <c r="WAH1335" s="5"/>
      <c r="WAI1335" s="5"/>
      <c r="WAJ1335" s="5"/>
      <c r="WAK1335" s="5"/>
      <c r="WAL1335" s="5"/>
      <c r="WAM1335" s="5"/>
      <c r="WAN1335" s="5"/>
      <c r="WAO1335" s="5"/>
      <c r="WAP1335" s="5"/>
      <c r="WAQ1335" s="5"/>
      <c r="WAR1335" s="5"/>
      <c r="WAS1335" s="5"/>
      <c r="WAT1335" s="5"/>
      <c r="WAU1335" s="5"/>
      <c r="WAV1335" s="5"/>
      <c r="WAW1335" s="5"/>
      <c r="WAX1335" s="5"/>
      <c r="WAY1335" s="5"/>
      <c r="WAZ1335" s="5"/>
      <c r="WBA1335" s="5"/>
      <c r="WBB1335" s="5"/>
      <c r="WBC1335" s="5"/>
      <c r="WBD1335" s="5"/>
      <c r="WBE1335" s="5"/>
      <c r="WBF1335" s="5"/>
      <c r="WBG1335" s="5"/>
      <c r="WBH1335" s="5"/>
      <c r="WBI1335" s="5"/>
      <c r="WBJ1335" s="5"/>
      <c r="WBK1335" s="5"/>
      <c r="WBL1335" s="5"/>
      <c r="WBM1335" s="5"/>
      <c r="WBN1335" s="5"/>
      <c r="WBO1335" s="5"/>
      <c r="WBP1335" s="5"/>
      <c r="WBQ1335" s="5"/>
      <c r="WBR1335" s="5"/>
      <c r="WBS1335" s="5"/>
      <c r="WBT1335" s="5"/>
      <c r="WBU1335" s="5"/>
      <c r="WBV1335" s="5"/>
      <c r="WBW1335" s="5"/>
      <c r="WBX1335" s="5"/>
      <c r="WBY1335" s="5"/>
      <c r="WBZ1335" s="5"/>
      <c r="WCA1335" s="5"/>
      <c r="WCB1335" s="5"/>
      <c r="WCC1335" s="5"/>
      <c r="WCD1335" s="5"/>
      <c r="WCE1335" s="5"/>
      <c r="WCF1335" s="5"/>
      <c r="WCG1335" s="5"/>
      <c r="WCH1335" s="5"/>
      <c r="WCI1335" s="5"/>
      <c r="WCJ1335" s="5"/>
      <c r="WCK1335" s="5"/>
      <c r="WCL1335" s="5"/>
      <c r="WCM1335" s="5"/>
      <c r="WCN1335" s="5"/>
      <c r="WCO1335" s="5"/>
      <c r="WCP1335" s="5"/>
      <c r="WCQ1335" s="5"/>
      <c r="WCR1335" s="5"/>
      <c r="WCS1335" s="5"/>
      <c r="WCT1335" s="5"/>
      <c r="WCU1335" s="5"/>
      <c r="WCV1335" s="5"/>
      <c r="WCW1335" s="5"/>
      <c r="WCX1335" s="5"/>
      <c r="WCY1335" s="5"/>
      <c r="WCZ1335" s="5"/>
      <c r="WDA1335" s="5"/>
      <c r="WDB1335" s="5"/>
      <c r="WDC1335" s="5"/>
      <c r="WDD1335" s="5"/>
      <c r="WDE1335" s="5"/>
      <c r="WDF1335" s="5"/>
      <c r="WDG1335" s="5"/>
      <c r="WDH1335" s="5"/>
      <c r="WDI1335" s="5"/>
      <c r="WDJ1335" s="5"/>
      <c r="WDK1335" s="5"/>
      <c r="WDL1335" s="5"/>
      <c r="WDM1335" s="5"/>
      <c r="WDN1335" s="5"/>
      <c r="WDO1335" s="5"/>
      <c r="WDP1335" s="5"/>
      <c r="WDQ1335" s="5"/>
      <c r="WDR1335" s="5"/>
      <c r="WDS1335" s="5"/>
      <c r="WDT1335" s="5"/>
      <c r="WDU1335" s="5"/>
      <c r="WDV1335" s="5"/>
      <c r="WDW1335" s="5"/>
      <c r="WDX1335" s="5"/>
      <c r="WDY1335" s="5"/>
      <c r="WDZ1335" s="5"/>
      <c r="WEA1335" s="5"/>
      <c r="WEB1335" s="5"/>
      <c r="WEC1335" s="5"/>
      <c r="WED1335" s="5"/>
      <c r="WEE1335" s="5"/>
      <c r="WEF1335" s="5"/>
      <c r="WEG1335" s="5"/>
      <c r="WEH1335" s="5"/>
      <c r="WEI1335" s="5"/>
      <c r="WEJ1335" s="5"/>
      <c r="WEK1335" s="5"/>
      <c r="WEL1335" s="5"/>
      <c r="WEM1335" s="5"/>
      <c r="WEN1335" s="5"/>
      <c r="WEO1335" s="5"/>
      <c r="WEP1335" s="5"/>
      <c r="WEQ1335" s="5"/>
      <c r="WER1335" s="5"/>
      <c r="WES1335" s="5"/>
      <c r="WET1335" s="5"/>
      <c r="WEU1335" s="5"/>
      <c r="WEV1335" s="5"/>
      <c r="WEW1335" s="5"/>
      <c r="WEX1335" s="5"/>
      <c r="WEY1335" s="5"/>
      <c r="WEZ1335" s="5"/>
      <c r="WFA1335" s="5"/>
      <c r="WFB1335" s="5"/>
      <c r="WFC1335" s="5"/>
      <c r="WFD1335" s="5"/>
      <c r="WFE1335" s="5"/>
      <c r="WFF1335" s="5"/>
      <c r="WFG1335" s="5"/>
      <c r="WFH1335" s="5"/>
      <c r="WFI1335" s="5"/>
      <c r="WFJ1335" s="5"/>
      <c r="WFK1335" s="5"/>
      <c r="WFL1335" s="5"/>
      <c r="WFM1335" s="5"/>
      <c r="WFN1335" s="5"/>
      <c r="WFO1335" s="5"/>
      <c r="WFP1335" s="5"/>
      <c r="WFQ1335" s="5"/>
      <c r="WFR1335" s="5"/>
      <c r="WFS1335" s="5"/>
      <c r="WFT1335" s="5"/>
      <c r="WFU1335" s="5"/>
      <c r="WFV1335" s="5"/>
      <c r="WFW1335" s="5"/>
      <c r="WFX1335" s="5"/>
      <c r="WFY1335" s="5"/>
      <c r="WFZ1335" s="5"/>
      <c r="WGA1335" s="5"/>
      <c r="WGB1335" s="5"/>
      <c r="WGC1335" s="5"/>
      <c r="WGD1335" s="5"/>
      <c r="WGE1335" s="5"/>
      <c r="WGF1335" s="5"/>
      <c r="WGG1335" s="5"/>
      <c r="WGH1335" s="5"/>
      <c r="WGI1335" s="5"/>
      <c r="WGJ1335" s="5"/>
      <c r="WGK1335" s="5"/>
      <c r="WGL1335" s="5"/>
      <c r="WGM1335" s="5"/>
      <c r="WGN1335" s="5"/>
      <c r="WGO1335" s="5"/>
      <c r="WGP1335" s="5"/>
      <c r="WGQ1335" s="5"/>
      <c r="WGR1335" s="5"/>
      <c r="WGS1335" s="5"/>
      <c r="WGT1335" s="5"/>
      <c r="WGU1335" s="5"/>
      <c r="WGV1335" s="5"/>
      <c r="WGW1335" s="5"/>
      <c r="WGX1335" s="5"/>
      <c r="WGY1335" s="5"/>
      <c r="WGZ1335" s="5"/>
      <c r="WHA1335" s="5"/>
      <c r="WHB1335" s="5"/>
      <c r="WHC1335" s="5"/>
      <c r="WHD1335" s="5"/>
      <c r="WHE1335" s="5"/>
      <c r="WHF1335" s="5"/>
      <c r="WHG1335" s="5"/>
      <c r="WHH1335" s="5"/>
      <c r="WHI1335" s="5"/>
      <c r="WHJ1335" s="5"/>
      <c r="WHK1335" s="5"/>
      <c r="WHL1335" s="5"/>
      <c r="WHM1335" s="5"/>
      <c r="WHN1335" s="5"/>
      <c r="WHO1335" s="5"/>
      <c r="WHP1335" s="5"/>
      <c r="WHQ1335" s="5"/>
      <c r="WHR1335" s="5"/>
      <c r="WHS1335" s="5"/>
      <c r="WHT1335" s="5"/>
      <c r="WHU1335" s="5"/>
      <c r="WHV1335" s="5"/>
      <c r="WHW1335" s="5"/>
      <c r="WHX1335" s="5"/>
      <c r="WHY1335" s="5"/>
      <c r="WHZ1335" s="5"/>
      <c r="WIA1335" s="5"/>
      <c r="WIB1335" s="5"/>
      <c r="WIC1335" s="5"/>
      <c r="WID1335" s="5"/>
      <c r="WIE1335" s="5"/>
      <c r="WIF1335" s="5"/>
      <c r="WIG1335" s="5"/>
      <c r="WIH1335" s="5"/>
      <c r="WII1335" s="5"/>
      <c r="WIJ1335" s="5"/>
      <c r="WIK1335" s="5"/>
      <c r="WIL1335" s="5"/>
      <c r="WIM1335" s="5"/>
      <c r="WIN1335" s="5"/>
      <c r="WIO1335" s="5"/>
      <c r="WIP1335" s="5"/>
      <c r="WIQ1335" s="5"/>
      <c r="WIR1335" s="5"/>
      <c r="WIS1335" s="5"/>
      <c r="WIT1335" s="5"/>
      <c r="WIU1335" s="5"/>
      <c r="WIV1335" s="5"/>
      <c r="WIW1335" s="5"/>
      <c r="WIX1335" s="5"/>
      <c r="WIY1335" s="5"/>
      <c r="WIZ1335" s="5"/>
      <c r="WJA1335" s="5"/>
      <c r="WJB1335" s="5"/>
      <c r="WJC1335" s="5"/>
      <c r="WJD1335" s="5"/>
      <c r="WJE1335" s="5"/>
      <c r="WJF1335" s="5"/>
      <c r="WJG1335" s="5"/>
      <c r="WJH1335" s="5"/>
      <c r="WJI1335" s="5"/>
      <c r="WJJ1335" s="5"/>
      <c r="WJK1335" s="5"/>
      <c r="WJL1335" s="5"/>
      <c r="WJM1335" s="5"/>
      <c r="WJN1335" s="5"/>
      <c r="WJO1335" s="5"/>
      <c r="WJP1335" s="5"/>
      <c r="WJQ1335" s="5"/>
      <c r="WJR1335" s="5"/>
      <c r="WJS1335" s="5"/>
      <c r="WJT1335" s="5"/>
      <c r="WJU1335" s="5"/>
      <c r="WJV1335" s="5"/>
      <c r="WJW1335" s="5"/>
      <c r="WJX1335" s="5"/>
      <c r="WJY1335" s="5"/>
      <c r="WJZ1335" s="5"/>
      <c r="WKA1335" s="5"/>
      <c r="WKB1335" s="5"/>
      <c r="WKC1335" s="5"/>
      <c r="WKD1335" s="5"/>
      <c r="WKE1335" s="5"/>
      <c r="WKF1335" s="5"/>
      <c r="WKG1335" s="5"/>
      <c r="WKH1335" s="5"/>
      <c r="WKI1335" s="5"/>
      <c r="WKJ1335" s="5"/>
      <c r="WKK1335" s="5"/>
      <c r="WKL1335" s="5"/>
      <c r="WKM1335" s="5"/>
      <c r="WKN1335" s="5"/>
      <c r="WKO1335" s="5"/>
      <c r="WKP1335" s="5"/>
      <c r="WKQ1335" s="5"/>
      <c r="WKR1335" s="5"/>
      <c r="WKS1335" s="5"/>
      <c r="WKT1335" s="5"/>
      <c r="WKU1335" s="5"/>
      <c r="WKV1335" s="5"/>
      <c r="WKW1335" s="5"/>
      <c r="WKX1335" s="5"/>
      <c r="WKY1335" s="5"/>
      <c r="WKZ1335" s="5"/>
      <c r="WLA1335" s="5"/>
      <c r="WLB1335" s="5"/>
      <c r="WLC1335" s="5"/>
      <c r="WLD1335" s="5"/>
      <c r="WLE1335" s="5"/>
      <c r="WLF1335" s="5"/>
      <c r="WLG1335" s="5"/>
      <c r="WLH1335" s="5"/>
      <c r="WLI1335" s="5"/>
      <c r="WLJ1335" s="5"/>
      <c r="WLK1335" s="5"/>
      <c r="WLL1335" s="5"/>
      <c r="WLM1335" s="5"/>
      <c r="WLN1335" s="5"/>
      <c r="WLO1335" s="5"/>
      <c r="WLP1335" s="5"/>
      <c r="WLQ1335" s="5"/>
      <c r="WLR1335" s="5"/>
      <c r="WLS1335" s="5"/>
      <c r="WLT1335" s="5"/>
      <c r="WLU1335" s="5"/>
      <c r="WLV1335" s="5"/>
      <c r="WLW1335" s="5"/>
      <c r="WLX1335" s="5"/>
      <c r="WLY1335" s="5"/>
      <c r="WLZ1335" s="5"/>
      <c r="WMA1335" s="5"/>
      <c r="WMB1335" s="5"/>
      <c r="WMC1335" s="5"/>
      <c r="WMD1335" s="5"/>
      <c r="WME1335" s="5"/>
      <c r="WMF1335" s="5"/>
      <c r="WMG1335" s="5"/>
      <c r="WMH1335" s="5"/>
      <c r="WMI1335" s="5"/>
      <c r="WMJ1335" s="5"/>
      <c r="WMK1335" s="5"/>
      <c r="WML1335" s="5"/>
      <c r="WMM1335" s="5"/>
      <c r="WMN1335" s="5"/>
      <c r="WMO1335" s="5"/>
      <c r="WMP1335" s="5"/>
      <c r="WMQ1335" s="5"/>
      <c r="WMR1335" s="5"/>
      <c r="WMS1335" s="5"/>
      <c r="WMT1335" s="5"/>
      <c r="WMU1335" s="5"/>
      <c r="WMV1335" s="5"/>
      <c r="WMW1335" s="5"/>
      <c r="WMX1335" s="5"/>
      <c r="WMY1335" s="5"/>
      <c r="WMZ1335" s="5"/>
      <c r="WNA1335" s="5"/>
      <c r="WNB1335" s="5"/>
      <c r="WNC1335" s="5"/>
      <c r="WND1335" s="5"/>
      <c r="WNE1335" s="5"/>
      <c r="WNF1335" s="5"/>
      <c r="WNG1335" s="5"/>
      <c r="WNH1335" s="5"/>
      <c r="WNI1335" s="5"/>
      <c r="WNJ1335" s="5"/>
      <c r="WNK1335" s="5"/>
      <c r="WNL1335" s="5"/>
      <c r="WNM1335" s="5"/>
      <c r="WNN1335" s="5"/>
      <c r="WNO1335" s="5"/>
      <c r="WNP1335" s="5"/>
      <c r="WNQ1335" s="5"/>
      <c r="WNR1335" s="5"/>
      <c r="WNS1335" s="5"/>
      <c r="WNT1335" s="5"/>
      <c r="WNU1335" s="5"/>
      <c r="WNV1335" s="5"/>
      <c r="WNW1335" s="5"/>
      <c r="WNX1335" s="5"/>
      <c r="WNY1335" s="5"/>
      <c r="WNZ1335" s="5"/>
      <c r="WOA1335" s="5"/>
      <c r="WOB1335" s="5"/>
      <c r="WOC1335" s="5"/>
      <c r="WOD1335" s="5"/>
      <c r="WOE1335" s="5"/>
      <c r="WOF1335" s="5"/>
      <c r="WOG1335" s="5"/>
      <c r="WOH1335" s="5"/>
      <c r="WOI1335" s="5"/>
      <c r="WOJ1335" s="5"/>
      <c r="WOK1335" s="5"/>
      <c r="WOL1335" s="5"/>
      <c r="WOM1335" s="5"/>
      <c r="WON1335" s="5"/>
      <c r="WOO1335" s="5"/>
      <c r="WOP1335" s="5"/>
      <c r="WOQ1335" s="5"/>
      <c r="WOR1335" s="5"/>
      <c r="WOS1335" s="5"/>
      <c r="WOT1335" s="5"/>
      <c r="WOU1335" s="5"/>
      <c r="WOV1335" s="5"/>
      <c r="WOW1335" s="5"/>
      <c r="WOX1335" s="5"/>
      <c r="WOY1335" s="5"/>
      <c r="WOZ1335" s="5"/>
      <c r="WPA1335" s="5"/>
      <c r="WPB1335" s="5"/>
      <c r="WPC1335" s="5"/>
      <c r="WPD1335" s="5"/>
      <c r="WPE1335" s="5"/>
      <c r="WPF1335" s="5"/>
      <c r="WPG1335" s="5"/>
      <c r="WPH1335" s="5"/>
      <c r="WPI1335" s="5"/>
      <c r="WPJ1335" s="5"/>
      <c r="WPK1335" s="5"/>
      <c r="WPL1335" s="5"/>
      <c r="WPM1335" s="5"/>
      <c r="WPN1335" s="5"/>
      <c r="WPO1335" s="5"/>
      <c r="WPP1335" s="5"/>
      <c r="WPQ1335" s="5"/>
      <c r="WPR1335" s="5"/>
      <c r="WPS1335" s="5"/>
      <c r="WPT1335" s="5"/>
      <c r="WPU1335" s="5"/>
      <c r="WPV1335" s="5"/>
      <c r="WPW1335" s="5"/>
      <c r="WPX1335" s="5"/>
      <c r="WPY1335" s="5"/>
      <c r="WPZ1335" s="5"/>
      <c r="WQA1335" s="5"/>
      <c r="WQB1335" s="5"/>
      <c r="WQC1335" s="5"/>
      <c r="WQD1335" s="5"/>
      <c r="WQE1335" s="5"/>
      <c r="WQF1335" s="5"/>
      <c r="WQG1335" s="5"/>
      <c r="WQH1335" s="5"/>
      <c r="WQI1335" s="5"/>
      <c r="WQJ1335" s="5"/>
      <c r="WQK1335" s="5"/>
      <c r="WQL1335" s="5"/>
      <c r="WQM1335" s="5"/>
      <c r="WQN1335" s="5"/>
      <c r="WQO1335" s="5"/>
      <c r="WQP1335" s="5"/>
      <c r="WQQ1335" s="5"/>
      <c r="WQR1335" s="5"/>
      <c r="WQS1335" s="5"/>
      <c r="WQT1335" s="5"/>
      <c r="WQU1335" s="5"/>
      <c r="WQV1335" s="5"/>
      <c r="WQW1335" s="5"/>
      <c r="WQX1335" s="5"/>
      <c r="WQY1335" s="5"/>
      <c r="WQZ1335" s="5"/>
      <c r="WRA1335" s="5"/>
      <c r="WRB1335" s="5"/>
      <c r="WRC1335" s="5"/>
      <c r="WRD1335" s="5"/>
      <c r="WRE1335" s="5"/>
      <c r="WRF1335" s="5"/>
      <c r="WRG1335" s="5"/>
      <c r="WRH1335" s="5"/>
      <c r="WRI1335" s="5"/>
      <c r="WRJ1335" s="5"/>
      <c r="WRK1335" s="5"/>
      <c r="WRL1335" s="5"/>
      <c r="WRM1335" s="5"/>
      <c r="WRN1335" s="5"/>
      <c r="WRO1335" s="5"/>
      <c r="WRP1335" s="5"/>
      <c r="WRQ1335" s="5"/>
      <c r="WRR1335" s="5"/>
      <c r="WRS1335" s="5"/>
      <c r="WRT1335" s="5"/>
      <c r="WRU1335" s="5"/>
      <c r="WRV1335" s="5"/>
      <c r="WRW1335" s="5"/>
      <c r="WRX1335" s="5"/>
      <c r="WRY1335" s="5"/>
      <c r="WRZ1335" s="5"/>
      <c r="WSA1335" s="5"/>
      <c r="WSB1335" s="5"/>
      <c r="WSC1335" s="5"/>
      <c r="WSD1335" s="5"/>
      <c r="WSE1335" s="5"/>
      <c r="WSF1335" s="5"/>
      <c r="WSG1335" s="5"/>
      <c r="WSH1335" s="5"/>
      <c r="WSI1335" s="5"/>
      <c r="WSJ1335" s="5"/>
      <c r="WSK1335" s="5"/>
      <c r="WSL1335" s="5"/>
      <c r="WSM1335" s="5"/>
      <c r="WSN1335" s="5"/>
      <c r="WSO1335" s="5"/>
      <c r="WSP1335" s="5"/>
      <c r="WSQ1335" s="5"/>
      <c r="WSR1335" s="5"/>
      <c r="WSS1335" s="5"/>
      <c r="WST1335" s="5"/>
      <c r="WSU1335" s="5"/>
      <c r="WSV1335" s="5"/>
      <c r="WSW1335" s="5"/>
      <c r="WSX1335" s="5"/>
      <c r="WSY1335" s="5"/>
      <c r="WSZ1335" s="5"/>
      <c r="WTA1335" s="5"/>
      <c r="WTB1335" s="5"/>
      <c r="WTC1335" s="5"/>
      <c r="WTD1335" s="5"/>
      <c r="WTE1335" s="5"/>
      <c r="WTF1335" s="5"/>
      <c r="WTG1335" s="5"/>
      <c r="WTH1335" s="5"/>
      <c r="WTI1335" s="5"/>
      <c r="WTJ1335" s="5"/>
      <c r="WTK1335" s="5"/>
      <c r="WTL1335" s="5"/>
      <c r="WTM1335" s="5"/>
      <c r="WTN1335" s="5"/>
      <c r="WTO1335" s="5"/>
      <c r="WTP1335" s="5"/>
      <c r="WTQ1335" s="5"/>
      <c r="WTR1335" s="5"/>
      <c r="WTS1335" s="5"/>
      <c r="WTT1335" s="5"/>
      <c r="WTU1335" s="5"/>
      <c r="WTV1335" s="5"/>
      <c r="WTW1335" s="5"/>
      <c r="WTX1335" s="5"/>
      <c r="WTY1335" s="5"/>
      <c r="WTZ1335" s="5"/>
      <c r="WUA1335" s="5"/>
      <c r="WUB1335" s="5"/>
      <c r="WUC1335" s="5"/>
      <c r="WUD1335" s="5"/>
      <c r="WUE1335" s="5"/>
      <c r="WUF1335" s="5"/>
      <c r="WUG1335" s="5"/>
      <c r="WUH1335" s="5"/>
      <c r="WUI1335" s="5"/>
      <c r="WUJ1335" s="5"/>
      <c r="WUK1335" s="5"/>
      <c r="WUL1335" s="5"/>
      <c r="WUM1335" s="5"/>
      <c r="WUN1335" s="5"/>
      <c r="WUO1335" s="5"/>
      <c r="WUP1335" s="5"/>
      <c r="WUQ1335" s="5"/>
      <c r="WUR1335" s="5"/>
      <c r="WUS1335" s="5"/>
      <c r="WUT1335" s="5"/>
      <c r="WUU1335" s="5"/>
      <c r="WUV1335" s="5"/>
      <c r="WUW1335" s="5"/>
      <c r="WUX1335" s="5"/>
      <c r="WUY1335" s="5"/>
      <c r="WUZ1335" s="5"/>
      <c r="WVA1335" s="5"/>
      <c r="WVB1335" s="5"/>
      <c r="WVC1335" s="5"/>
      <c r="WVD1335" s="5"/>
      <c r="WVE1335" s="5"/>
      <c r="WVF1335" s="5"/>
      <c r="WVG1335" s="5"/>
      <c r="WVH1335" s="5"/>
      <c r="WVI1335" s="5"/>
      <c r="WVJ1335" s="5"/>
      <c r="WVK1335" s="5"/>
      <c r="WVL1335" s="5"/>
      <c r="WVM1335" s="5"/>
      <c r="WVN1335" s="5"/>
      <c r="WVO1335" s="5"/>
      <c r="WVP1335" s="5"/>
      <c r="WVQ1335" s="5"/>
      <c r="WVR1335" s="5"/>
      <c r="WVS1335" s="5"/>
      <c r="WVT1335" s="5"/>
      <c r="WVU1335" s="5"/>
      <c r="WVV1335" s="5"/>
      <c r="WVW1335" s="5"/>
      <c r="WVX1335" s="5"/>
      <c r="WVY1335" s="5"/>
      <c r="WVZ1335" s="5"/>
      <c r="WWA1335" s="5"/>
      <c r="WWB1335" s="5"/>
      <c r="WWC1335" s="5"/>
      <c r="WWD1335" s="5"/>
      <c r="WWE1335" s="5"/>
      <c r="WWF1335" s="5"/>
      <c r="WWG1335" s="5"/>
      <c r="WWH1335" s="5"/>
      <c r="WWI1335" s="5"/>
      <c r="WWJ1335" s="5"/>
      <c r="WWK1335" s="5"/>
      <c r="WWL1335" s="5"/>
      <c r="WWM1335" s="5"/>
      <c r="WWN1335" s="5"/>
      <c r="WWO1335" s="5"/>
      <c r="WWP1335" s="5"/>
      <c r="WWQ1335" s="5"/>
      <c r="WWR1335" s="5"/>
      <c r="WWS1335" s="5"/>
      <c r="WWT1335" s="5"/>
      <c r="WWU1335" s="5"/>
      <c r="WWV1335" s="5"/>
      <c r="WWW1335" s="5"/>
      <c r="WWX1335" s="5"/>
      <c r="WWY1335" s="5"/>
      <c r="WWZ1335" s="5"/>
      <c r="WXA1335" s="5"/>
      <c r="WXB1335" s="5"/>
      <c r="WXC1335" s="5"/>
      <c r="WXD1335" s="5"/>
      <c r="WXE1335" s="5"/>
      <c r="WXF1335" s="5"/>
      <c r="WXG1335" s="5"/>
      <c r="WXH1335" s="5"/>
      <c r="WXI1335" s="5"/>
      <c r="WXJ1335" s="5"/>
      <c r="WXK1335" s="5"/>
      <c r="WXL1335" s="5"/>
      <c r="WXM1335" s="5"/>
      <c r="WXN1335" s="5"/>
      <c r="WXO1335" s="5"/>
      <c r="WXP1335" s="5"/>
      <c r="WXQ1335" s="5"/>
      <c r="WXR1335" s="5"/>
      <c r="WXS1335" s="5"/>
      <c r="WXT1335" s="5"/>
      <c r="WXU1335" s="5"/>
      <c r="WXV1335" s="5"/>
      <c r="WXW1335" s="5"/>
      <c r="WXX1335" s="5"/>
      <c r="WXY1335" s="5"/>
      <c r="WXZ1335" s="5"/>
      <c r="WYA1335" s="5"/>
      <c r="WYB1335" s="5"/>
      <c r="WYC1335" s="5"/>
      <c r="WYD1335" s="5"/>
      <c r="WYE1335" s="5"/>
      <c r="WYF1335" s="5"/>
      <c r="WYG1335" s="5"/>
      <c r="WYH1335" s="5"/>
      <c r="WYI1335" s="5"/>
      <c r="WYJ1335" s="5"/>
      <c r="WYK1335" s="5"/>
      <c r="WYL1335" s="5"/>
      <c r="WYM1335" s="5"/>
      <c r="WYN1335" s="5"/>
      <c r="WYO1335" s="5"/>
      <c r="WYP1335" s="5"/>
      <c r="WYQ1335" s="5"/>
      <c r="WYR1335" s="5"/>
      <c r="WYS1335" s="5"/>
      <c r="WYT1335" s="5"/>
      <c r="WYU1335" s="5"/>
      <c r="WYV1335" s="5"/>
      <c r="WYW1335" s="5"/>
      <c r="WYX1335" s="5"/>
      <c r="WYY1335" s="5"/>
      <c r="WYZ1335" s="5"/>
      <c r="WZA1335" s="5"/>
      <c r="WZB1335" s="5"/>
      <c r="WZC1335" s="5"/>
      <c r="WZD1335" s="5"/>
      <c r="WZE1335" s="5"/>
      <c r="WZF1335" s="5"/>
      <c r="WZG1335" s="5"/>
      <c r="WZH1335" s="5"/>
      <c r="WZI1335" s="5"/>
      <c r="WZJ1335" s="5"/>
      <c r="WZK1335" s="5"/>
      <c r="WZL1335" s="5"/>
      <c r="WZM1335" s="5"/>
      <c r="WZN1335" s="5"/>
      <c r="WZO1335" s="5"/>
      <c r="WZP1335" s="5"/>
      <c r="WZQ1335" s="5"/>
      <c r="WZR1335" s="5"/>
      <c r="WZS1335" s="5"/>
      <c r="WZT1335" s="5"/>
      <c r="WZU1335" s="5"/>
      <c r="WZV1335" s="5"/>
      <c r="WZW1335" s="5"/>
      <c r="WZX1335" s="5"/>
      <c r="WZY1335" s="5"/>
      <c r="WZZ1335" s="5"/>
      <c r="XAA1335" s="5"/>
      <c r="XAB1335" s="5"/>
      <c r="XAC1335" s="5"/>
      <c r="XAD1335" s="5"/>
      <c r="XAE1335" s="5"/>
      <c r="XAF1335" s="5"/>
      <c r="XAG1335" s="5"/>
      <c r="XAH1335" s="5"/>
      <c r="XAI1335" s="5"/>
      <c r="XAJ1335" s="5"/>
      <c r="XAK1335" s="5"/>
      <c r="XAL1335" s="5"/>
      <c r="XAM1335" s="5"/>
      <c r="XAN1335" s="5"/>
      <c r="XAO1335" s="5"/>
      <c r="XAP1335" s="5"/>
      <c r="XAQ1335" s="5"/>
      <c r="XAR1335" s="5"/>
      <c r="XAS1335" s="5"/>
      <c r="XAT1335" s="5"/>
      <c r="XAU1335" s="5"/>
      <c r="XAV1335" s="5"/>
      <c r="XAW1335" s="5"/>
      <c r="XAX1335" s="5"/>
      <c r="XAY1335" s="5"/>
      <c r="XAZ1335" s="5"/>
      <c r="XBA1335" s="5"/>
      <c r="XBB1335" s="5"/>
      <c r="XBC1335" s="5"/>
      <c r="XBD1335" s="5"/>
      <c r="XBE1335" s="5"/>
      <c r="XBF1335" s="5"/>
      <c r="XBG1335" s="5"/>
      <c r="XBH1335" s="5"/>
      <c r="XBI1335" s="5"/>
      <c r="XBJ1335" s="5"/>
      <c r="XBK1335" s="5"/>
      <c r="XBL1335" s="5"/>
      <c r="XBM1335" s="5"/>
      <c r="XBN1335" s="5"/>
      <c r="XBO1335" s="5"/>
      <c r="XBP1335" s="5"/>
      <c r="XBQ1335" s="5"/>
      <c r="XBR1335" s="5"/>
      <c r="XBS1335" s="5"/>
      <c r="XBT1335" s="5"/>
      <c r="XBU1335" s="5"/>
      <c r="XBV1335" s="5"/>
      <c r="XBW1335" s="5"/>
      <c r="XBX1335" s="5"/>
      <c r="XBY1335" s="5"/>
      <c r="XBZ1335" s="5"/>
      <c r="XCA1335" s="5"/>
      <c r="XCB1335" s="5"/>
      <c r="XCC1335" s="5"/>
      <c r="XCD1335" s="5"/>
      <c r="XCE1335" s="5"/>
      <c r="XCF1335" s="5"/>
      <c r="XCG1335" s="5"/>
      <c r="XCH1335" s="5"/>
      <c r="XCI1335" s="5"/>
      <c r="XCJ1335" s="5"/>
      <c r="XCK1335" s="5"/>
      <c r="XCL1335" s="5"/>
      <c r="XCM1335" s="5"/>
      <c r="XCN1335" s="5"/>
      <c r="XCO1335" s="5"/>
      <c r="XCP1335" s="5"/>
      <c r="XCQ1335" s="5"/>
      <c r="XCR1335" s="5"/>
      <c r="XCS1335" s="5"/>
      <c r="XCT1335" s="5"/>
      <c r="XCU1335" s="5"/>
      <c r="XCV1335" s="5"/>
      <c r="XCW1335" s="5"/>
      <c r="XCX1335" s="5"/>
      <c r="XCY1335" s="5"/>
      <c r="XCZ1335" s="5"/>
      <c r="XDA1335" s="5"/>
      <c r="XDB1335" s="5"/>
      <c r="XDC1335" s="5"/>
      <c r="XDD1335" s="5"/>
      <c r="XDE1335" s="5"/>
      <c r="XDF1335" s="5"/>
      <c r="XDG1335" s="5"/>
      <c r="XDH1335" s="5"/>
      <c r="XDI1335" s="5"/>
      <c r="XDJ1335" s="5"/>
      <c r="XDK1335" s="5"/>
      <c r="XDL1335" s="5"/>
      <c r="XDM1335" s="5"/>
      <c r="XDN1335" s="5"/>
      <c r="XDO1335" s="5"/>
      <c r="XDP1335" s="5"/>
      <c r="XDQ1335" s="5"/>
      <c r="XDR1335" s="5"/>
      <c r="XDS1335" s="5"/>
      <c r="XDT1335" s="5"/>
      <c r="XDU1335" s="5"/>
      <c r="XDV1335" s="5"/>
      <c r="XDW1335" s="5"/>
      <c r="XDX1335" s="5"/>
      <c r="XDY1335" s="5"/>
      <c r="XDZ1335" s="5"/>
      <c r="XEA1335" s="5"/>
      <c r="XEB1335" s="5"/>
      <c r="XEC1335" s="5"/>
      <c r="XED1335" s="5"/>
      <c r="XEE1335" s="5"/>
      <c r="XEF1335" s="5"/>
      <c r="XEG1335" s="5"/>
      <c r="XEH1335" s="5"/>
      <c r="XEI1335" s="5"/>
      <c r="XEJ1335" s="5"/>
      <c r="XEK1335" s="5"/>
      <c r="XEL1335" s="5"/>
      <c r="XEM1335" s="5"/>
      <c r="XEN1335" s="5"/>
      <c r="XEO1335" s="5"/>
      <c r="XEP1335" s="5"/>
      <c r="XEQ1335" s="5"/>
      <c r="XER1335" s="5"/>
      <c r="XES1335" s="5"/>
      <c r="XET1335" s="5"/>
      <c r="XEU1335" s="5"/>
      <c r="XEV1335" s="5"/>
      <c r="XEW1335" s="5"/>
      <c r="XEX1335" s="5"/>
      <c r="XEZ1335" s="5"/>
      <c r="XFA1335" s="5"/>
      <c r="XFB1335" s="5"/>
    </row>
  </sheetData>
  <mergeCells count="1">
    <mergeCell ref="A2:E2"/>
  </mergeCells>
  <pageMargins left="0.707638888888889" right="0.707638888888889" top="0.747916666666667" bottom="0.747916666666667" header="0.313888888888889" footer="0.313888888888889"/>
  <pageSetup paperSize="9" scale="80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0" tint="-0.0499893185216834"/>
  </sheetPr>
  <dimension ref="A1:XDF80"/>
  <sheetViews>
    <sheetView showGridLines="0" showZeros="0" topLeftCell="A49" workbookViewId="0">
      <selection activeCell="C64" sqref="C64:C66"/>
    </sheetView>
  </sheetViews>
  <sheetFormatPr defaultColWidth="8.75" defaultRowHeight="15"/>
  <cols>
    <col min="1" max="1" width="40.125" style="216" customWidth="1"/>
    <col min="2" max="2" width="12.875" style="217" customWidth="1"/>
    <col min="3" max="5" width="12.875" style="218" customWidth="1"/>
    <col min="6" max="204" width="8.75" style="216"/>
    <col min="205" max="16377" width="8.75" style="5"/>
    <col min="16383" max="16384" width="8.75" style="5"/>
  </cols>
  <sheetData>
    <row r="1" ht="20.25" spans="1:1">
      <c r="A1" s="219" t="s">
        <v>1095</v>
      </c>
    </row>
    <row r="2" s="5" customFormat="1" ht="48" customHeight="1" spans="1:5">
      <c r="A2" s="220" t="s">
        <v>1096</v>
      </c>
      <c r="B2" s="220"/>
      <c r="C2" s="221"/>
      <c r="D2" s="220"/>
      <c r="E2" s="220"/>
    </row>
    <row r="3" s="5" customFormat="1" ht="18.95" customHeight="1" spans="1:5">
      <c r="A3" s="222"/>
      <c r="B3" s="223"/>
      <c r="C3" s="224"/>
      <c r="D3" s="225"/>
      <c r="E3" s="226" t="s">
        <v>6</v>
      </c>
    </row>
    <row r="4" s="5" customFormat="1" ht="42" customHeight="1" spans="1:5">
      <c r="A4" s="227" t="s">
        <v>1097</v>
      </c>
      <c r="B4" s="228" t="s">
        <v>75</v>
      </c>
      <c r="C4" s="229" t="s">
        <v>76</v>
      </c>
      <c r="D4" s="230" t="s">
        <v>77</v>
      </c>
      <c r="E4" s="231" t="s">
        <v>78</v>
      </c>
    </row>
    <row r="5" s="213" customFormat="1" ht="20.1" customHeight="1" spans="1:20">
      <c r="A5" s="232" t="s">
        <v>1098</v>
      </c>
      <c r="B5" s="233">
        <f>B6+B11+B22+B30+B37+B41+B44+B48+B53+B59+B63+B68+B71+B74</f>
        <v>1127782.485108</v>
      </c>
      <c r="C5" s="233">
        <f>C6+C11+C22+C30+C37+C41+C44+C48+C53+C59+C63+C68+C71+C74</f>
        <v>819253.848606</v>
      </c>
      <c r="D5" s="234">
        <f t="shared" ref="D5:D7" si="0">C5/B5</f>
        <v>0.726428951880331</v>
      </c>
      <c r="E5" s="235">
        <f>E6+E11+E22+E30+E37+E41+E44+E48+E53+E59+E63+E74</f>
        <v>0</v>
      </c>
      <c r="F5" s="216"/>
      <c r="G5" s="216"/>
      <c r="H5" s="216"/>
      <c r="I5" s="216"/>
      <c r="J5" s="216"/>
      <c r="K5" s="216"/>
      <c r="L5" s="216"/>
      <c r="M5" s="216"/>
      <c r="N5" s="216"/>
      <c r="O5" s="216"/>
      <c r="P5" s="216"/>
      <c r="Q5" s="216"/>
      <c r="R5" s="216"/>
      <c r="S5" s="216"/>
      <c r="T5" s="216"/>
    </row>
    <row r="6" s="213" customFormat="1" ht="20.1" customHeight="1" spans="1:20">
      <c r="A6" s="236" t="s">
        <v>1099</v>
      </c>
      <c r="B6" s="237">
        <f>SUM(B7:B10)</f>
        <v>116288.132141</v>
      </c>
      <c r="C6" s="237">
        <f>SUM(C7:C10)</f>
        <v>141182.501844</v>
      </c>
      <c r="D6" s="238">
        <f t="shared" si="0"/>
        <v>1.21407489521644</v>
      </c>
      <c r="E6" s="239">
        <f>SUM(E7:E10)</f>
        <v>0</v>
      </c>
      <c r="F6" s="216"/>
      <c r="G6" s="216"/>
      <c r="H6" s="216"/>
      <c r="I6" s="216"/>
      <c r="J6" s="216"/>
      <c r="K6" s="216"/>
      <c r="L6" s="216"/>
      <c r="M6" s="216"/>
      <c r="N6" s="216"/>
      <c r="O6" s="216"/>
      <c r="P6" s="216"/>
      <c r="Q6" s="216"/>
      <c r="R6" s="216"/>
      <c r="S6" s="216"/>
      <c r="T6" s="216"/>
    </row>
    <row r="7" s="214" customFormat="1" ht="20.1" customHeight="1" spans="1:5">
      <c r="A7" s="240" t="s">
        <v>1100</v>
      </c>
      <c r="B7" s="241">
        <v>57101.856011</v>
      </c>
      <c r="C7" s="241">
        <v>77294.32165</v>
      </c>
      <c r="D7" s="242">
        <f t="shared" si="0"/>
        <v>1.35362187938532</v>
      </c>
      <c r="E7" s="243"/>
    </row>
    <row r="8" s="214" customFormat="1" ht="20.1" customHeight="1" spans="1:5">
      <c r="A8" s="240" t="s">
        <v>1101</v>
      </c>
      <c r="B8" s="241">
        <v>17357.784579</v>
      </c>
      <c r="C8" s="241">
        <v>18300.098903</v>
      </c>
      <c r="D8" s="242">
        <f t="shared" ref="D8:D12" si="1">C8/B8</f>
        <v>1.05428770703492</v>
      </c>
      <c r="E8" s="243"/>
    </row>
    <row r="9" s="214" customFormat="1" ht="20.1" customHeight="1" spans="1:5">
      <c r="A9" s="240" t="s">
        <v>1102</v>
      </c>
      <c r="B9" s="241">
        <v>25711.436884</v>
      </c>
      <c r="C9" s="241">
        <v>25213.75584</v>
      </c>
      <c r="D9" s="242">
        <f t="shared" si="1"/>
        <v>0.98064359272314</v>
      </c>
      <c r="E9" s="243"/>
    </row>
    <row r="10" s="214" customFormat="1" ht="20.1" customHeight="1" spans="1:5">
      <c r="A10" s="240" t="s">
        <v>1103</v>
      </c>
      <c r="B10" s="241">
        <v>16117.054667</v>
      </c>
      <c r="C10" s="241">
        <v>20374.325451</v>
      </c>
      <c r="D10" s="242">
        <f t="shared" si="1"/>
        <v>1.26414694694291</v>
      </c>
      <c r="E10" s="243"/>
    </row>
    <row r="11" s="214" customFormat="1" ht="20.1" customHeight="1" spans="1:5">
      <c r="A11" s="236" t="s">
        <v>1104</v>
      </c>
      <c r="B11" s="237">
        <f>SUM(B12:B21)</f>
        <v>57283.102195</v>
      </c>
      <c r="C11" s="237">
        <f>SUM(C12:C21)</f>
        <v>66946.390751</v>
      </c>
      <c r="D11" s="238">
        <f t="shared" si="1"/>
        <v>1.16869352716103</v>
      </c>
      <c r="E11" s="239">
        <f>SUM(E12:E21)</f>
        <v>0</v>
      </c>
    </row>
    <row r="12" s="214" customFormat="1" ht="20.1" customHeight="1" spans="1:5">
      <c r="A12" s="240" t="s">
        <v>1105</v>
      </c>
      <c r="B12" s="241">
        <v>17363.131932</v>
      </c>
      <c r="C12" s="241">
        <v>14303.489662</v>
      </c>
      <c r="D12" s="242">
        <f t="shared" si="1"/>
        <v>0.823785116534124</v>
      </c>
      <c r="E12" s="243"/>
    </row>
    <row r="13" s="214" customFormat="1" ht="20.1" customHeight="1" spans="1:5">
      <c r="A13" s="240" t="s">
        <v>1106</v>
      </c>
      <c r="B13" s="241">
        <v>71.740405</v>
      </c>
      <c r="C13" s="241">
        <v>77.17</v>
      </c>
      <c r="D13" s="242">
        <f t="shared" ref="D13:D21" si="2">C13/B13</f>
        <v>1.0756839189854</v>
      </c>
      <c r="E13" s="243"/>
    </row>
    <row r="14" s="215" customFormat="1" ht="20.1" customHeight="1" spans="1:20">
      <c r="A14" s="240" t="s">
        <v>1107</v>
      </c>
      <c r="B14" s="241">
        <v>56.348683</v>
      </c>
      <c r="C14" s="241">
        <v>203.032113</v>
      </c>
      <c r="D14" s="242">
        <f t="shared" si="2"/>
        <v>3.60313856847373</v>
      </c>
      <c r="E14" s="243"/>
      <c r="F14" s="214"/>
      <c r="G14" s="214"/>
      <c r="H14" s="214"/>
      <c r="I14" s="214"/>
      <c r="J14" s="214"/>
      <c r="K14" s="214"/>
      <c r="L14" s="214"/>
      <c r="M14" s="214"/>
      <c r="N14" s="214"/>
      <c r="O14" s="214"/>
      <c r="P14" s="214"/>
      <c r="Q14" s="214"/>
      <c r="R14" s="214"/>
      <c r="S14" s="214"/>
      <c r="T14" s="214"/>
    </row>
    <row r="15" s="214" customFormat="1" ht="20.1" customHeight="1" spans="1:5">
      <c r="A15" s="240" t="s">
        <v>1108</v>
      </c>
      <c r="B15" s="241">
        <v>304.863127</v>
      </c>
      <c r="C15" s="241">
        <v>262.484471</v>
      </c>
      <c r="D15" s="242">
        <f t="shared" si="2"/>
        <v>0.86099120475137</v>
      </c>
      <c r="E15" s="243"/>
    </row>
    <row r="16" ht="20.1" customHeight="1" spans="1:5">
      <c r="A16" s="240" t="s">
        <v>1109</v>
      </c>
      <c r="B16" s="241">
        <v>29023.967698</v>
      </c>
      <c r="C16" s="241">
        <v>31098.052782</v>
      </c>
      <c r="D16" s="242">
        <f t="shared" si="2"/>
        <v>1.07146111467534</v>
      </c>
      <c r="E16" s="243"/>
    </row>
    <row r="17" s="214" customFormat="1" ht="20.1" customHeight="1" spans="1:5">
      <c r="A17" s="240" t="s">
        <v>1110</v>
      </c>
      <c r="B17" s="241">
        <v>2.742</v>
      </c>
      <c r="C17" s="241">
        <v>10</v>
      </c>
      <c r="D17" s="242"/>
      <c r="E17" s="243"/>
    </row>
    <row r="18" ht="20.1" customHeight="1" spans="1:5">
      <c r="A18" s="240" t="s">
        <v>1111</v>
      </c>
      <c r="B18" s="241">
        <v>4.321</v>
      </c>
      <c r="C18" s="241">
        <v>60</v>
      </c>
      <c r="D18" s="242">
        <f t="shared" si="2"/>
        <v>13.8856746123583</v>
      </c>
      <c r="E18" s="243"/>
    </row>
    <row r="19" s="214" customFormat="1" ht="20.1" customHeight="1" spans="1:5">
      <c r="A19" s="240" t="s">
        <v>1112</v>
      </c>
      <c r="B19" s="241">
        <v>514.067038</v>
      </c>
      <c r="C19" s="241">
        <v>529.811</v>
      </c>
      <c r="D19" s="242">
        <f t="shared" si="2"/>
        <v>1.03062628185859</v>
      </c>
      <c r="E19" s="243"/>
    </row>
    <row r="20" s="214" customFormat="1" ht="20.1" customHeight="1" spans="1:5">
      <c r="A20" s="240" t="s">
        <v>1113</v>
      </c>
      <c r="B20" s="241">
        <v>1753.124452</v>
      </c>
      <c r="C20" s="241">
        <v>584.29815</v>
      </c>
      <c r="D20" s="242">
        <f t="shared" si="2"/>
        <v>0.333289601507423</v>
      </c>
      <c r="E20" s="243"/>
    </row>
    <row r="21" ht="20.1" customHeight="1" spans="1:5">
      <c r="A21" s="240" t="s">
        <v>1114</v>
      </c>
      <c r="B21" s="241">
        <v>8188.79586</v>
      </c>
      <c r="C21" s="241">
        <v>19818.052573</v>
      </c>
      <c r="D21" s="242">
        <f t="shared" si="2"/>
        <v>2.42014246194678</v>
      </c>
      <c r="E21" s="243"/>
    </row>
    <row r="22" ht="20.1" customHeight="1" spans="1:5">
      <c r="A22" s="236" t="s">
        <v>1115</v>
      </c>
      <c r="B22" s="237">
        <f>SUM(B23:B29)</f>
        <v>44334.251108</v>
      </c>
      <c r="C22" s="237">
        <f>SUM(C23:C29)</f>
        <v>51072.813827</v>
      </c>
      <c r="D22" s="238">
        <f t="shared" ref="D22:D27" si="3">C22/B22</f>
        <v>1.15199450877347</v>
      </c>
      <c r="E22" s="239">
        <f>SUM(E23:E29)</f>
        <v>0</v>
      </c>
    </row>
    <row r="23" ht="20.1" customHeight="1" spans="1:5">
      <c r="A23" s="240" t="s">
        <v>1116</v>
      </c>
      <c r="B23" s="241"/>
      <c r="C23" s="241"/>
      <c r="D23" s="242"/>
      <c r="E23" s="243"/>
    </row>
    <row r="24" ht="20.1" customHeight="1" spans="1:5">
      <c r="A24" s="240" t="s">
        <v>1117</v>
      </c>
      <c r="B24" s="241">
        <v>2259.4656</v>
      </c>
      <c r="C24" s="241">
        <v>124.123998</v>
      </c>
      <c r="D24" s="242">
        <f t="shared" si="3"/>
        <v>0.0549351129753867</v>
      </c>
      <c r="E24" s="243"/>
    </row>
    <row r="25" ht="20.1" customHeight="1" spans="1:5">
      <c r="A25" s="240" t="s">
        <v>1118</v>
      </c>
      <c r="B25" s="241">
        <v>132.593142</v>
      </c>
      <c r="C25" s="241">
        <v>49</v>
      </c>
      <c r="D25" s="242">
        <f t="shared" si="3"/>
        <v>0.369551541361015</v>
      </c>
      <c r="E25" s="243"/>
    </row>
    <row r="26" s="213" customFormat="1" ht="20.1" customHeight="1" spans="1:20">
      <c r="A26" s="240" t="s">
        <v>1119</v>
      </c>
      <c r="B26" s="241"/>
      <c r="C26" s="241"/>
      <c r="D26" s="242"/>
      <c r="E26" s="243"/>
      <c r="F26" s="216"/>
      <c r="G26" s="216"/>
      <c r="H26" s="216"/>
      <c r="I26" s="216"/>
      <c r="J26" s="216"/>
      <c r="K26" s="216"/>
      <c r="L26" s="216"/>
      <c r="M26" s="216"/>
      <c r="N26" s="216"/>
      <c r="O26" s="216"/>
      <c r="P26" s="216"/>
      <c r="Q26" s="216"/>
      <c r="R26" s="216"/>
      <c r="S26" s="216"/>
      <c r="T26" s="216"/>
    </row>
    <row r="27" ht="20.1" customHeight="1" spans="1:5">
      <c r="A27" s="240" t="s">
        <v>1120</v>
      </c>
      <c r="B27" s="241">
        <v>5012.752345</v>
      </c>
      <c r="C27" s="241">
        <v>375.87245</v>
      </c>
      <c r="D27" s="242">
        <f t="shared" si="3"/>
        <v>0.0749832475516003</v>
      </c>
      <c r="E27" s="243"/>
    </row>
    <row r="28" ht="20.1" customHeight="1" spans="1:5">
      <c r="A28" s="240" t="s">
        <v>1121</v>
      </c>
      <c r="B28" s="241">
        <v>6650.980021</v>
      </c>
      <c r="C28" s="241">
        <v>7360.027379</v>
      </c>
      <c r="D28" s="242">
        <f t="shared" ref="D28:D34" si="4">C28/B28</f>
        <v>1.10660795187495</v>
      </c>
      <c r="E28" s="243"/>
    </row>
    <row r="29" ht="20.1" customHeight="1" spans="1:5">
      <c r="A29" s="240" t="s">
        <v>1122</v>
      </c>
      <c r="B29" s="241">
        <v>30278.46</v>
      </c>
      <c r="C29" s="241">
        <v>43163.79</v>
      </c>
      <c r="D29" s="242">
        <f t="shared" si="4"/>
        <v>1.42556094332407</v>
      </c>
      <c r="E29" s="243"/>
    </row>
    <row r="30" ht="20.1" customHeight="1" spans="1:5">
      <c r="A30" s="236" t="s">
        <v>1123</v>
      </c>
      <c r="B30" s="237">
        <f>SUM(B31:B36)</f>
        <v>15035.889489</v>
      </c>
      <c r="C30" s="237">
        <f>SUM(C31:C36)</f>
        <v>11871.535117</v>
      </c>
      <c r="D30" s="238">
        <f t="shared" si="4"/>
        <v>0.789546579581142</v>
      </c>
      <c r="E30" s="239">
        <f>SUM(E31:E36)</f>
        <v>0</v>
      </c>
    </row>
    <row r="31" ht="20.1" customHeight="1" spans="1:5">
      <c r="A31" s="240" t="s">
        <v>1116</v>
      </c>
      <c r="B31" s="244"/>
      <c r="C31" s="244"/>
      <c r="D31" s="242"/>
      <c r="E31" s="243"/>
    </row>
    <row r="32" ht="20.1" customHeight="1" spans="1:5">
      <c r="A32" s="240" t="s">
        <v>1117</v>
      </c>
      <c r="B32" s="244">
        <v>5313.687925</v>
      </c>
      <c r="C32" s="244">
        <v>314.930995</v>
      </c>
      <c r="D32" s="242">
        <f t="shared" si="4"/>
        <v>0.0592678756157852</v>
      </c>
      <c r="E32" s="243"/>
    </row>
    <row r="33" ht="20.1" customHeight="1" spans="1:5">
      <c r="A33" s="240" t="s">
        <v>1118</v>
      </c>
      <c r="B33" s="244">
        <v>1435.89</v>
      </c>
      <c r="C33" s="244">
        <v>124.11</v>
      </c>
      <c r="D33" s="242">
        <f t="shared" si="4"/>
        <v>0.0864341976056662</v>
      </c>
      <c r="E33" s="243"/>
    </row>
    <row r="34" customFormat="1" ht="20.1" customHeight="1" spans="1:16334">
      <c r="A34" s="240" t="s">
        <v>1120</v>
      </c>
      <c r="B34" s="244">
        <v>195.64</v>
      </c>
      <c r="C34" s="244">
        <v>546.98</v>
      </c>
      <c r="D34" s="242">
        <f t="shared" si="4"/>
        <v>2.79584951952566</v>
      </c>
      <c r="E34" s="243"/>
      <c r="F34" s="216"/>
      <c r="G34" s="216"/>
      <c r="H34" s="216"/>
      <c r="I34" s="216"/>
      <c r="J34" s="216"/>
      <c r="K34" s="216"/>
      <c r="L34" s="216"/>
      <c r="M34" s="216"/>
      <c r="N34" s="216"/>
      <c r="O34" s="216"/>
      <c r="P34" s="216"/>
      <c r="Q34" s="216"/>
      <c r="R34" s="216"/>
      <c r="S34" s="216"/>
      <c r="T34" s="216"/>
      <c r="U34" s="216"/>
      <c r="V34" s="216"/>
      <c r="W34" s="216"/>
      <c r="X34" s="216"/>
      <c r="Y34" s="216"/>
      <c r="Z34" s="216"/>
      <c r="AA34" s="216"/>
      <c r="AB34" s="216"/>
      <c r="AC34" s="216"/>
      <c r="AD34" s="216"/>
      <c r="AE34" s="216"/>
      <c r="AF34" s="216"/>
      <c r="AG34" s="216"/>
      <c r="AH34" s="216"/>
      <c r="AI34" s="216"/>
      <c r="AJ34" s="216"/>
      <c r="AK34" s="216"/>
      <c r="AL34" s="216"/>
      <c r="AM34" s="216"/>
      <c r="AN34" s="216"/>
      <c r="AO34" s="216"/>
      <c r="AP34" s="216"/>
      <c r="AQ34" s="216"/>
      <c r="AR34" s="216"/>
      <c r="AS34" s="216"/>
      <c r="AT34" s="216"/>
      <c r="AU34" s="216"/>
      <c r="AV34" s="216"/>
      <c r="AW34" s="216"/>
      <c r="AX34" s="216"/>
      <c r="AY34" s="216"/>
      <c r="AZ34" s="216"/>
      <c r="BA34" s="216"/>
      <c r="BB34" s="216"/>
      <c r="BC34" s="216"/>
      <c r="BD34" s="216"/>
      <c r="BE34" s="216"/>
      <c r="BF34" s="216"/>
      <c r="BG34" s="216"/>
      <c r="BH34" s="216"/>
      <c r="BI34" s="216"/>
      <c r="BJ34" s="216"/>
      <c r="BK34" s="216"/>
      <c r="BL34" s="216"/>
      <c r="BM34" s="216"/>
      <c r="BN34" s="216"/>
      <c r="BO34" s="216"/>
      <c r="BP34" s="216"/>
      <c r="BQ34" s="216"/>
      <c r="BR34" s="216"/>
      <c r="BS34" s="216"/>
      <c r="BT34" s="216"/>
      <c r="BU34" s="216"/>
      <c r="BV34" s="216"/>
      <c r="BW34" s="216"/>
      <c r="BX34" s="216"/>
      <c r="BY34" s="216"/>
      <c r="BZ34" s="216"/>
      <c r="CA34" s="216"/>
      <c r="CB34" s="216"/>
      <c r="CC34" s="216"/>
      <c r="CD34" s="216"/>
      <c r="CE34" s="216"/>
      <c r="CF34" s="216"/>
      <c r="CG34" s="216"/>
      <c r="CH34" s="216"/>
      <c r="CI34" s="216"/>
      <c r="CJ34" s="216"/>
      <c r="CK34" s="216"/>
      <c r="CL34" s="216"/>
      <c r="CM34" s="216"/>
      <c r="CN34" s="216"/>
      <c r="CO34" s="216"/>
      <c r="CP34" s="216"/>
      <c r="CQ34" s="216"/>
      <c r="CR34" s="216"/>
      <c r="CS34" s="216"/>
      <c r="CT34" s="216"/>
      <c r="CU34" s="216"/>
      <c r="CV34" s="216"/>
      <c r="CW34" s="216"/>
      <c r="CX34" s="216"/>
      <c r="CY34" s="216"/>
      <c r="CZ34" s="216"/>
      <c r="DA34" s="216"/>
      <c r="DB34" s="216"/>
      <c r="DC34" s="216"/>
      <c r="DD34" s="216"/>
      <c r="DE34" s="216"/>
      <c r="DF34" s="216"/>
      <c r="DG34" s="216"/>
      <c r="DH34" s="216"/>
      <c r="DI34" s="216"/>
      <c r="DJ34" s="216"/>
      <c r="DK34" s="216"/>
      <c r="DL34" s="216"/>
      <c r="DM34" s="216"/>
      <c r="DN34" s="216"/>
      <c r="DO34" s="216"/>
      <c r="DP34" s="216"/>
      <c r="DQ34" s="216"/>
      <c r="DR34" s="216"/>
      <c r="DS34" s="216"/>
      <c r="DT34" s="216"/>
      <c r="DU34" s="216"/>
      <c r="DV34" s="216"/>
      <c r="DW34" s="216"/>
      <c r="DX34" s="216"/>
      <c r="DY34" s="216"/>
      <c r="DZ34" s="216"/>
      <c r="EA34" s="216"/>
      <c r="EB34" s="216"/>
      <c r="EC34" s="216"/>
      <c r="ED34" s="216"/>
      <c r="EE34" s="216"/>
      <c r="EF34" s="216"/>
      <c r="EG34" s="216"/>
      <c r="EH34" s="216"/>
      <c r="EI34" s="216"/>
      <c r="EJ34" s="216"/>
      <c r="EK34" s="216"/>
      <c r="EL34" s="216"/>
      <c r="EM34" s="216"/>
      <c r="EN34" s="216"/>
      <c r="EO34" s="216"/>
      <c r="EP34" s="216"/>
      <c r="EQ34" s="216"/>
      <c r="ER34" s="216"/>
      <c r="ES34" s="216"/>
      <c r="ET34" s="216"/>
      <c r="EU34" s="216"/>
      <c r="EV34" s="216"/>
      <c r="EW34" s="216"/>
      <c r="EX34" s="216"/>
      <c r="EY34" s="216"/>
      <c r="EZ34" s="216"/>
      <c r="FA34" s="216"/>
      <c r="FB34" s="216"/>
      <c r="FC34" s="216"/>
      <c r="FD34" s="216"/>
      <c r="FE34" s="216"/>
      <c r="FF34" s="216"/>
      <c r="FG34" s="216"/>
      <c r="FH34" s="216"/>
      <c r="FI34" s="216"/>
      <c r="FJ34" s="216"/>
      <c r="FK34" s="216"/>
      <c r="FL34" s="216"/>
      <c r="FM34" s="216"/>
      <c r="FN34" s="216"/>
      <c r="FO34" s="216"/>
      <c r="FP34" s="216"/>
      <c r="FQ34" s="216"/>
      <c r="FR34" s="216"/>
      <c r="FS34" s="216"/>
      <c r="FT34" s="216"/>
      <c r="FU34" s="216"/>
      <c r="FV34" s="216"/>
      <c r="FW34" s="216"/>
      <c r="FX34" s="216"/>
      <c r="FY34" s="216"/>
      <c r="FZ34" s="216"/>
      <c r="GA34" s="216"/>
      <c r="GB34" s="216"/>
      <c r="GC34" s="216"/>
      <c r="GD34" s="216"/>
      <c r="GE34" s="216"/>
      <c r="GF34" s="216"/>
      <c r="GG34" s="216"/>
      <c r="GH34" s="216"/>
      <c r="GI34" s="216"/>
      <c r="GJ34" s="216"/>
      <c r="GK34" s="216"/>
      <c r="GL34" s="216"/>
      <c r="GM34" s="216"/>
      <c r="GN34" s="216"/>
      <c r="GO34" s="216"/>
      <c r="GP34" s="216"/>
      <c r="GQ34" s="216"/>
      <c r="GR34" s="216"/>
      <c r="GS34" s="216"/>
      <c r="GT34" s="216"/>
      <c r="GU34" s="216"/>
      <c r="GV34" s="216"/>
      <c r="GW34" s="5"/>
      <c r="GX34" s="5"/>
      <c r="GY34" s="5"/>
      <c r="GZ34" s="5"/>
      <c r="HA34" s="5"/>
      <c r="HB34" s="5"/>
      <c r="HC34" s="5"/>
      <c r="HD34" s="5"/>
      <c r="HE34" s="5"/>
      <c r="HF34" s="5"/>
      <c r="HG34" s="5"/>
      <c r="HH34" s="5"/>
      <c r="HI34" s="5"/>
      <c r="HJ34" s="5"/>
      <c r="HK34" s="5"/>
      <c r="HL34" s="5"/>
      <c r="HM34" s="5"/>
      <c r="HN34" s="5"/>
      <c r="HO34" s="5"/>
      <c r="HP34" s="5"/>
      <c r="HQ34" s="5"/>
      <c r="HR34" s="5"/>
      <c r="HS34" s="5"/>
      <c r="HT34" s="5"/>
      <c r="HU34" s="5"/>
      <c r="HV34" s="5"/>
      <c r="HW34" s="5"/>
      <c r="HX34" s="5"/>
      <c r="HY34" s="5"/>
      <c r="HZ34" s="5"/>
      <c r="IA34" s="5"/>
      <c r="IB34" s="5"/>
      <c r="IC34" s="5"/>
      <c r="ID34" s="5"/>
      <c r="IE34" s="5"/>
      <c r="IF34" s="5"/>
      <c r="IG34" s="5"/>
      <c r="IH34" s="5"/>
      <c r="II34" s="5"/>
      <c r="IJ34" s="5"/>
      <c r="IK34" s="5"/>
      <c r="IL34" s="5"/>
      <c r="IM34" s="5"/>
      <c r="IN34" s="5"/>
      <c r="IO34" s="5"/>
      <c r="IP34" s="5"/>
      <c r="IQ34" s="5"/>
      <c r="IR34" s="5"/>
      <c r="IS34" s="5"/>
      <c r="IT34" s="5"/>
      <c r="IU34" s="5"/>
      <c r="IV34" s="5"/>
      <c r="IW34" s="5"/>
      <c r="IX34" s="5"/>
      <c r="IY34" s="5"/>
      <c r="IZ34" s="5"/>
      <c r="JA34" s="5"/>
      <c r="JB34" s="5"/>
      <c r="JC34" s="5"/>
      <c r="JD34" s="5"/>
      <c r="JE34" s="5"/>
      <c r="JF34" s="5"/>
      <c r="JG34" s="5"/>
      <c r="JH34" s="5"/>
      <c r="JI34" s="5"/>
      <c r="JJ34" s="5"/>
      <c r="JK34" s="5"/>
      <c r="JL34" s="5"/>
      <c r="JM34" s="5"/>
      <c r="JN34" s="5"/>
      <c r="JO34" s="5"/>
      <c r="JP34" s="5"/>
      <c r="JQ34" s="5"/>
      <c r="JR34" s="5"/>
      <c r="JS34" s="5"/>
      <c r="JT34" s="5"/>
      <c r="JU34" s="5"/>
      <c r="JV34" s="5"/>
      <c r="JW34" s="5"/>
      <c r="JX34" s="5"/>
      <c r="JY34" s="5"/>
      <c r="JZ34" s="5"/>
      <c r="KA34" s="5"/>
      <c r="KB34" s="5"/>
      <c r="KC34" s="5"/>
      <c r="KD34" s="5"/>
      <c r="KE34" s="5"/>
      <c r="KF34" s="5"/>
      <c r="KG34" s="5"/>
      <c r="KH34" s="5"/>
      <c r="KI34" s="5"/>
      <c r="KJ34" s="5"/>
      <c r="KK34" s="5"/>
      <c r="KL34" s="5"/>
      <c r="KM34" s="5"/>
      <c r="KN34" s="5"/>
      <c r="KO34" s="5"/>
      <c r="KP34" s="5"/>
      <c r="KQ34" s="5"/>
      <c r="KR34" s="5"/>
      <c r="KS34" s="5"/>
      <c r="KT34" s="5"/>
      <c r="KU34" s="5"/>
      <c r="KV34" s="5"/>
      <c r="KW34" s="5"/>
      <c r="KX34" s="5"/>
      <c r="KY34" s="5"/>
      <c r="KZ34" s="5"/>
      <c r="LA34" s="5"/>
      <c r="LB34" s="5"/>
      <c r="LC34" s="5"/>
      <c r="LD34" s="5"/>
      <c r="LE34" s="5"/>
      <c r="LF34" s="5"/>
      <c r="LG34" s="5"/>
      <c r="LH34" s="5"/>
      <c r="LI34" s="5"/>
      <c r="LJ34" s="5"/>
      <c r="LK34" s="5"/>
      <c r="LL34" s="5"/>
      <c r="LM34" s="5"/>
      <c r="LN34" s="5"/>
      <c r="LO34" s="5"/>
      <c r="LP34" s="5"/>
      <c r="LQ34" s="5"/>
      <c r="LR34" s="5"/>
      <c r="LS34" s="5"/>
      <c r="LT34" s="5"/>
      <c r="LU34" s="5"/>
      <c r="LV34" s="5"/>
      <c r="LW34" s="5"/>
      <c r="LX34" s="5"/>
      <c r="LY34" s="5"/>
      <c r="LZ34" s="5"/>
      <c r="MA34" s="5"/>
      <c r="MB34" s="5"/>
      <c r="MC34" s="5"/>
      <c r="MD34" s="5"/>
      <c r="ME34" s="5"/>
      <c r="MF34" s="5"/>
      <c r="MG34" s="5"/>
      <c r="MH34" s="5"/>
      <c r="MI34" s="5"/>
      <c r="MJ34" s="5"/>
      <c r="MK34" s="5"/>
      <c r="ML34" s="5"/>
      <c r="MM34" s="5"/>
      <c r="MN34" s="5"/>
      <c r="MO34" s="5"/>
      <c r="MP34" s="5"/>
      <c r="MQ34" s="5"/>
      <c r="MR34" s="5"/>
      <c r="MS34" s="5"/>
      <c r="MT34" s="5"/>
      <c r="MU34" s="5"/>
      <c r="MV34" s="5"/>
      <c r="MW34" s="5"/>
      <c r="MX34" s="5"/>
      <c r="MY34" s="5"/>
      <c r="MZ34" s="5"/>
      <c r="NA34" s="5"/>
      <c r="NB34" s="5"/>
      <c r="NC34" s="5"/>
      <c r="ND34" s="5"/>
      <c r="NE34" s="5"/>
      <c r="NF34" s="5"/>
      <c r="NG34" s="5"/>
      <c r="NH34" s="5"/>
      <c r="NI34" s="5"/>
      <c r="NJ34" s="5"/>
      <c r="NK34" s="5"/>
      <c r="NL34" s="5"/>
      <c r="NM34" s="5"/>
      <c r="NN34" s="5"/>
      <c r="NO34" s="5"/>
      <c r="NP34" s="5"/>
      <c r="NQ34" s="5"/>
      <c r="NR34" s="5"/>
      <c r="NS34" s="5"/>
      <c r="NT34" s="5"/>
      <c r="NU34" s="5"/>
      <c r="NV34" s="5"/>
      <c r="NW34" s="5"/>
      <c r="NX34" s="5"/>
      <c r="NY34" s="5"/>
      <c r="NZ34" s="5"/>
      <c r="OA34" s="5"/>
      <c r="OB34" s="5"/>
      <c r="OC34" s="5"/>
      <c r="OD34" s="5"/>
      <c r="OE34" s="5"/>
      <c r="OF34" s="5"/>
      <c r="OG34" s="5"/>
      <c r="OH34" s="5"/>
      <c r="OI34" s="5"/>
      <c r="OJ34" s="5"/>
      <c r="OK34" s="5"/>
      <c r="OL34" s="5"/>
      <c r="OM34" s="5"/>
      <c r="ON34" s="5"/>
      <c r="OO34" s="5"/>
      <c r="OP34" s="5"/>
      <c r="OQ34" s="5"/>
      <c r="OR34" s="5"/>
      <c r="OS34" s="5"/>
      <c r="OT34" s="5"/>
      <c r="OU34" s="5"/>
      <c r="OV34" s="5"/>
      <c r="OW34" s="5"/>
      <c r="OX34" s="5"/>
      <c r="OY34" s="5"/>
      <c r="OZ34" s="5"/>
      <c r="PA34" s="5"/>
      <c r="PB34" s="5"/>
      <c r="PC34" s="5"/>
      <c r="PD34" s="5"/>
      <c r="PE34" s="5"/>
      <c r="PF34" s="5"/>
      <c r="PG34" s="5"/>
      <c r="PH34" s="5"/>
      <c r="PI34" s="5"/>
      <c r="PJ34" s="5"/>
      <c r="PK34" s="5"/>
      <c r="PL34" s="5"/>
      <c r="PM34" s="5"/>
      <c r="PN34" s="5"/>
      <c r="PO34" s="5"/>
      <c r="PP34" s="5"/>
      <c r="PQ34" s="5"/>
      <c r="PR34" s="5"/>
      <c r="PS34" s="5"/>
      <c r="PT34" s="5"/>
      <c r="PU34" s="5"/>
      <c r="PV34" s="5"/>
      <c r="PW34" s="5"/>
      <c r="PX34" s="5"/>
      <c r="PY34" s="5"/>
      <c r="PZ34" s="5"/>
      <c r="QA34" s="5"/>
      <c r="QB34" s="5"/>
      <c r="QC34" s="5"/>
      <c r="QD34" s="5"/>
      <c r="QE34" s="5"/>
      <c r="QF34" s="5"/>
      <c r="QG34" s="5"/>
      <c r="QH34" s="5"/>
      <c r="QI34" s="5"/>
      <c r="QJ34" s="5"/>
      <c r="QK34" s="5"/>
      <c r="QL34" s="5"/>
      <c r="QM34" s="5"/>
      <c r="QN34" s="5"/>
      <c r="QO34" s="5"/>
      <c r="QP34" s="5"/>
      <c r="QQ34" s="5"/>
      <c r="QR34" s="5"/>
      <c r="QS34" s="5"/>
      <c r="QT34" s="5"/>
      <c r="QU34" s="5"/>
      <c r="QV34" s="5"/>
      <c r="QW34" s="5"/>
      <c r="QX34" s="5"/>
      <c r="QY34" s="5"/>
      <c r="QZ34" s="5"/>
      <c r="RA34" s="5"/>
      <c r="RB34" s="5"/>
      <c r="RC34" s="5"/>
      <c r="RD34" s="5"/>
      <c r="RE34" s="5"/>
      <c r="RF34" s="5"/>
      <c r="RG34" s="5"/>
      <c r="RH34" s="5"/>
      <c r="RI34" s="5"/>
      <c r="RJ34" s="5"/>
      <c r="RK34" s="5"/>
      <c r="RL34" s="5"/>
      <c r="RM34" s="5"/>
      <c r="RN34" s="5"/>
      <c r="RO34" s="5"/>
      <c r="RP34" s="5"/>
      <c r="RQ34" s="5"/>
      <c r="RR34" s="5"/>
      <c r="RS34" s="5"/>
      <c r="RT34" s="5"/>
      <c r="RU34" s="5"/>
      <c r="RV34" s="5"/>
      <c r="RW34" s="5"/>
      <c r="RX34" s="5"/>
      <c r="RY34" s="5"/>
      <c r="RZ34" s="5"/>
      <c r="SA34" s="5"/>
      <c r="SB34" s="5"/>
      <c r="SC34" s="5"/>
      <c r="SD34" s="5"/>
      <c r="SE34" s="5"/>
      <c r="SF34" s="5"/>
      <c r="SG34" s="5"/>
      <c r="SH34" s="5"/>
      <c r="SI34" s="5"/>
      <c r="SJ34" s="5"/>
      <c r="SK34" s="5"/>
      <c r="SL34" s="5"/>
      <c r="SM34" s="5"/>
      <c r="SN34" s="5"/>
      <c r="SO34" s="5"/>
      <c r="SP34" s="5"/>
      <c r="SQ34" s="5"/>
      <c r="SR34" s="5"/>
      <c r="SS34" s="5"/>
      <c r="ST34" s="5"/>
      <c r="SU34" s="5"/>
      <c r="SV34" s="5"/>
      <c r="SW34" s="5"/>
      <c r="SX34" s="5"/>
      <c r="SY34" s="5"/>
      <c r="SZ34" s="5"/>
      <c r="TA34" s="5"/>
      <c r="TB34" s="5"/>
      <c r="TC34" s="5"/>
      <c r="TD34" s="5"/>
      <c r="TE34" s="5"/>
      <c r="TF34" s="5"/>
      <c r="TG34" s="5"/>
      <c r="TH34" s="5"/>
      <c r="TI34" s="5"/>
      <c r="TJ34" s="5"/>
      <c r="TK34" s="5"/>
      <c r="TL34" s="5"/>
      <c r="TM34" s="5"/>
      <c r="TN34" s="5"/>
      <c r="TO34" s="5"/>
      <c r="TP34" s="5"/>
      <c r="TQ34" s="5"/>
      <c r="TR34" s="5"/>
      <c r="TS34" s="5"/>
      <c r="TT34" s="5"/>
      <c r="TU34" s="5"/>
      <c r="TV34" s="5"/>
      <c r="TW34" s="5"/>
      <c r="TX34" s="5"/>
      <c r="TY34" s="5"/>
      <c r="TZ34" s="5"/>
      <c r="UA34" s="5"/>
      <c r="UB34" s="5"/>
      <c r="UC34" s="5"/>
      <c r="UD34" s="5"/>
      <c r="UE34" s="5"/>
      <c r="UF34" s="5"/>
      <c r="UG34" s="5"/>
      <c r="UH34" s="5"/>
      <c r="UI34" s="5"/>
      <c r="UJ34" s="5"/>
      <c r="UK34" s="5"/>
      <c r="UL34" s="5"/>
      <c r="UM34" s="5"/>
      <c r="UN34" s="5"/>
      <c r="UO34" s="5"/>
      <c r="UP34" s="5"/>
      <c r="UQ34" s="5"/>
      <c r="UR34" s="5"/>
      <c r="US34" s="5"/>
      <c r="UT34" s="5"/>
      <c r="UU34" s="5"/>
      <c r="UV34" s="5"/>
      <c r="UW34" s="5"/>
      <c r="UX34" s="5"/>
      <c r="UY34" s="5"/>
      <c r="UZ34" s="5"/>
      <c r="VA34" s="5"/>
      <c r="VB34" s="5"/>
      <c r="VC34" s="5"/>
      <c r="VD34" s="5"/>
      <c r="VE34" s="5"/>
      <c r="VF34" s="5"/>
      <c r="VG34" s="5"/>
      <c r="VH34" s="5"/>
      <c r="VI34" s="5"/>
      <c r="VJ34" s="5"/>
      <c r="VK34" s="5"/>
      <c r="VL34" s="5"/>
      <c r="VM34" s="5"/>
      <c r="VN34" s="5"/>
      <c r="VO34" s="5"/>
      <c r="VP34" s="5"/>
      <c r="VQ34" s="5"/>
      <c r="VR34" s="5"/>
      <c r="VS34" s="5"/>
      <c r="VT34" s="5"/>
      <c r="VU34" s="5"/>
      <c r="VV34" s="5"/>
      <c r="VW34" s="5"/>
      <c r="VX34" s="5"/>
      <c r="VY34" s="5"/>
      <c r="VZ34" s="5"/>
      <c r="WA34" s="5"/>
      <c r="WB34" s="5"/>
      <c r="WC34" s="5"/>
      <c r="WD34" s="5"/>
      <c r="WE34" s="5"/>
      <c r="WF34" s="5"/>
      <c r="WG34" s="5"/>
      <c r="WH34" s="5"/>
      <c r="WI34" s="5"/>
      <c r="WJ34" s="5"/>
      <c r="WK34" s="5"/>
      <c r="WL34" s="5"/>
      <c r="WM34" s="5"/>
      <c r="WN34" s="5"/>
      <c r="WO34" s="5"/>
      <c r="WP34" s="5"/>
      <c r="WQ34" s="5"/>
      <c r="WR34" s="5"/>
      <c r="WS34" s="5"/>
      <c r="WT34" s="5"/>
      <c r="WU34" s="5"/>
      <c r="WV34" s="5"/>
      <c r="WW34" s="5"/>
      <c r="WX34" s="5"/>
      <c r="WY34" s="5"/>
      <c r="WZ34" s="5"/>
      <c r="XA34" s="5"/>
      <c r="XB34" s="5"/>
      <c r="XC34" s="5"/>
      <c r="XD34" s="5"/>
      <c r="XE34" s="5"/>
      <c r="XF34" s="5"/>
      <c r="XG34" s="5"/>
      <c r="XH34" s="5"/>
      <c r="XI34" s="5"/>
      <c r="XJ34" s="5"/>
      <c r="XK34" s="5"/>
      <c r="XL34" s="5"/>
      <c r="XM34" s="5"/>
      <c r="XN34" s="5"/>
      <c r="XO34" s="5"/>
      <c r="XP34" s="5"/>
      <c r="XQ34" s="5"/>
      <c r="XR34" s="5"/>
      <c r="XS34" s="5"/>
      <c r="XT34" s="5"/>
      <c r="XU34" s="5"/>
      <c r="XV34" s="5"/>
      <c r="XW34" s="5"/>
      <c r="XX34" s="5"/>
      <c r="XY34" s="5"/>
      <c r="XZ34" s="5"/>
      <c r="YA34" s="5"/>
      <c r="YB34" s="5"/>
      <c r="YC34" s="5"/>
      <c r="YD34" s="5"/>
      <c r="YE34" s="5"/>
      <c r="YF34" s="5"/>
      <c r="YG34" s="5"/>
      <c r="YH34" s="5"/>
      <c r="YI34" s="5"/>
      <c r="YJ34" s="5"/>
      <c r="YK34" s="5"/>
      <c r="YL34" s="5"/>
      <c r="YM34" s="5"/>
      <c r="YN34" s="5"/>
      <c r="YO34" s="5"/>
      <c r="YP34" s="5"/>
      <c r="YQ34" s="5"/>
      <c r="YR34" s="5"/>
      <c r="YS34" s="5"/>
      <c r="YT34" s="5"/>
      <c r="YU34" s="5"/>
      <c r="YV34" s="5"/>
      <c r="YW34" s="5"/>
      <c r="YX34" s="5"/>
      <c r="YY34" s="5"/>
      <c r="YZ34" s="5"/>
      <c r="ZA34" s="5"/>
      <c r="ZB34" s="5"/>
      <c r="ZC34" s="5"/>
      <c r="ZD34" s="5"/>
      <c r="ZE34" s="5"/>
      <c r="ZF34" s="5"/>
      <c r="ZG34" s="5"/>
      <c r="ZH34" s="5"/>
      <c r="ZI34" s="5"/>
      <c r="ZJ34" s="5"/>
      <c r="ZK34" s="5"/>
      <c r="ZL34" s="5"/>
      <c r="ZM34" s="5"/>
      <c r="ZN34" s="5"/>
      <c r="ZO34" s="5"/>
      <c r="ZP34" s="5"/>
      <c r="ZQ34" s="5"/>
      <c r="ZR34" s="5"/>
      <c r="ZS34" s="5"/>
      <c r="ZT34" s="5"/>
      <c r="ZU34" s="5"/>
      <c r="ZV34" s="5"/>
      <c r="ZW34" s="5"/>
      <c r="ZX34" s="5"/>
      <c r="ZY34" s="5"/>
      <c r="ZZ34" s="5"/>
      <c r="AAA34" s="5"/>
      <c r="AAB34" s="5"/>
      <c r="AAC34" s="5"/>
      <c r="AAD34" s="5"/>
      <c r="AAE34" s="5"/>
      <c r="AAF34" s="5"/>
      <c r="AAG34" s="5"/>
      <c r="AAH34" s="5"/>
      <c r="AAI34" s="5"/>
      <c r="AAJ34" s="5"/>
      <c r="AAK34" s="5"/>
      <c r="AAL34" s="5"/>
      <c r="AAM34" s="5"/>
      <c r="AAN34" s="5"/>
      <c r="AAO34" s="5"/>
      <c r="AAP34" s="5"/>
      <c r="AAQ34" s="5"/>
      <c r="AAR34" s="5"/>
      <c r="AAS34" s="5"/>
      <c r="AAT34" s="5"/>
      <c r="AAU34" s="5"/>
      <c r="AAV34" s="5"/>
      <c r="AAW34" s="5"/>
      <c r="AAX34" s="5"/>
      <c r="AAY34" s="5"/>
      <c r="AAZ34" s="5"/>
      <c r="ABA34" s="5"/>
      <c r="ABB34" s="5"/>
      <c r="ABC34" s="5"/>
      <c r="ABD34" s="5"/>
      <c r="ABE34" s="5"/>
      <c r="ABF34" s="5"/>
      <c r="ABG34" s="5"/>
      <c r="ABH34" s="5"/>
      <c r="ABI34" s="5"/>
      <c r="ABJ34" s="5"/>
      <c r="ABK34" s="5"/>
      <c r="ABL34" s="5"/>
      <c r="ABM34" s="5"/>
      <c r="ABN34" s="5"/>
      <c r="ABO34" s="5"/>
      <c r="ABP34" s="5"/>
      <c r="ABQ34" s="5"/>
      <c r="ABR34" s="5"/>
      <c r="ABS34" s="5"/>
      <c r="ABT34" s="5"/>
      <c r="ABU34" s="5"/>
      <c r="ABV34" s="5"/>
      <c r="ABW34" s="5"/>
      <c r="ABX34" s="5"/>
      <c r="ABY34" s="5"/>
      <c r="ABZ34" s="5"/>
      <c r="ACA34" s="5"/>
      <c r="ACB34" s="5"/>
      <c r="ACC34" s="5"/>
      <c r="ACD34" s="5"/>
      <c r="ACE34" s="5"/>
      <c r="ACF34" s="5"/>
      <c r="ACG34" s="5"/>
      <c r="ACH34" s="5"/>
      <c r="ACI34" s="5"/>
      <c r="ACJ34" s="5"/>
      <c r="ACK34" s="5"/>
      <c r="ACL34" s="5"/>
      <c r="ACM34" s="5"/>
      <c r="ACN34" s="5"/>
      <c r="ACO34" s="5"/>
      <c r="ACP34" s="5"/>
      <c r="ACQ34" s="5"/>
      <c r="ACR34" s="5"/>
      <c r="ACS34" s="5"/>
      <c r="ACT34" s="5"/>
      <c r="ACU34" s="5"/>
      <c r="ACV34" s="5"/>
      <c r="ACW34" s="5"/>
      <c r="ACX34" s="5"/>
      <c r="ACY34" s="5"/>
      <c r="ACZ34" s="5"/>
      <c r="ADA34" s="5"/>
      <c r="ADB34" s="5"/>
      <c r="ADC34" s="5"/>
      <c r="ADD34" s="5"/>
      <c r="ADE34" s="5"/>
      <c r="ADF34" s="5"/>
      <c r="ADG34" s="5"/>
      <c r="ADH34" s="5"/>
      <c r="ADI34" s="5"/>
      <c r="ADJ34" s="5"/>
      <c r="ADK34" s="5"/>
      <c r="ADL34" s="5"/>
      <c r="ADM34" s="5"/>
      <c r="ADN34" s="5"/>
      <c r="ADO34" s="5"/>
      <c r="ADP34" s="5"/>
      <c r="ADQ34" s="5"/>
      <c r="ADR34" s="5"/>
      <c r="ADS34" s="5"/>
      <c r="ADT34" s="5"/>
      <c r="ADU34" s="5"/>
      <c r="ADV34" s="5"/>
      <c r="ADW34" s="5"/>
      <c r="ADX34" s="5"/>
      <c r="ADY34" s="5"/>
      <c r="ADZ34" s="5"/>
      <c r="AEA34" s="5"/>
      <c r="AEB34" s="5"/>
      <c r="AEC34" s="5"/>
      <c r="AED34" s="5"/>
      <c r="AEE34" s="5"/>
      <c r="AEF34" s="5"/>
      <c r="AEG34" s="5"/>
      <c r="AEH34" s="5"/>
      <c r="AEI34" s="5"/>
      <c r="AEJ34" s="5"/>
      <c r="AEK34" s="5"/>
      <c r="AEL34" s="5"/>
      <c r="AEM34" s="5"/>
      <c r="AEN34" s="5"/>
      <c r="AEO34" s="5"/>
      <c r="AEP34" s="5"/>
      <c r="AEQ34" s="5"/>
      <c r="AER34" s="5"/>
      <c r="AES34" s="5"/>
      <c r="AET34" s="5"/>
      <c r="AEU34" s="5"/>
      <c r="AEV34" s="5"/>
      <c r="AEW34" s="5"/>
      <c r="AEX34" s="5"/>
      <c r="AEY34" s="5"/>
      <c r="AEZ34" s="5"/>
      <c r="AFA34" s="5"/>
      <c r="AFB34" s="5"/>
      <c r="AFC34" s="5"/>
      <c r="AFD34" s="5"/>
      <c r="AFE34" s="5"/>
      <c r="AFF34" s="5"/>
      <c r="AFG34" s="5"/>
      <c r="AFH34" s="5"/>
      <c r="AFI34" s="5"/>
      <c r="AFJ34" s="5"/>
      <c r="AFK34" s="5"/>
      <c r="AFL34" s="5"/>
      <c r="AFM34" s="5"/>
      <c r="AFN34" s="5"/>
      <c r="AFO34" s="5"/>
      <c r="AFP34" s="5"/>
      <c r="AFQ34" s="5"/>
      <c r="AFR34" s="5"/>
      <c r="AFS34" s="5"/>
      <c r="AFT34" s="5"/>
      <c r="AFU34" s="5"/>
      <c r="AFV34" s="5"/>
      <c r="AFW34" s="5"/>
      <c r="AFX34" s="5"/>
      <c r="AFY34" s="5"/>
      <c r="AFZ34" s="5"/>
      <c r="AGA34" s="5"/>
      <c r="AGB34" s="5"/>
      <c r="AGC34" s="5"/>
      <c r="AGD34" s="5"/>
      <c r="AGE34" s="5"/>
      <c r="AGF34" s="5"/>
      <c r="AGG34" s="5"/>
      <c r="AGH34" s="5"/>
      <c r="AGI34" s="5"/>
      <c r="AGJ34" s="5"/>
      <c r="AGK34" s="5"/>
      <c r="AGL34" s="5"/>
      <c r="AGM34" s="5"/>
      <c r="AGN34" s="5"/>
      <c r="AGO34" s="5"/>
      <c r="AGP34" s="5"/>
      <c r="AGQ34" s="5"/>
      <c r="AGR34" s="5"/>
      <c r="AGS34" s="5"/>
      <c r="AGT34" s="5"/>
      <c r="AGU34" s="5"/>
      <c r="AGV34" s="5"/>
      <c r="AGW34" s="5"/>
      <c r="AGX34" s="5"/>
      <c r="AGY34" s="5"/>
      <c r="AGZ34" s="5"/>
      <c r="AHA34" s="5"/>
      <c r="AHB34" s="5"/>
      <c r="AHC34" s="5"/>
      <c r="AHD34" s="5"/>
      <c r="AHE34" s="5"/>
      <c r="AHF34" s="5"/>
      <c r="AHG34" s="5"/>
      <c r="AHH34" s="5"/>
      <c r="AHI34" s="5"/>
      <c r="AHJ34" s="5"/>
      <c r="AHK34" s="5"/>
      <c r="AHL34" s="5"/>
      <c r="AHM34" s="5"/>
      <c r="AHN34" s="5"/>
      <c r="AHO34" s="5"/>
      <c r="AHP34" s="5"/>
      <c r="AHQ34" s="5"/>
      <c r="AHR34" s="5"/>
      <c r="AHS34" s="5"/>
      <c r="AHT34" s="5"/>
      <c r="AHU34" s="5"/>
      <c r="AHV34" s="5"/>
      <c r="AHW34" s="5"/>
      <c r="AHX34" s="5"/>
      <c r="AHY34" s="5"/>
      <c r="AHZ34" s="5"/>
      <c r="AIA34" s="5"/>
      <c r="AIB34" s="5"/>
      <c r="AIC34" s="5"/>
      <c r="AID34" s="5"/>
      <c r="AIE34" s="5"/>
      <c r="AIF34" s="5"/>
      <c r="AIG34" s="5"/>
      <c r="AIH34" s="5"/>
      <c r="AII34" s="5"/>
      <c r="AIJ34" s="5"/>
      <c r="AIK34" s="5"/>
      <c r="AIL34" s="5"/>
      <c r="AIM34" s="5"/>
      <c r="AIN34" s="5"/>
      <c r="AIO34" s="5"/>
      <c r="AIP34" s="5"/>
      <c r="AIQ34" s="5"/>
      <c r="AIR34" s="5"/>
      <c r="AIS34" s="5"/>
      <c r="AIT34" s="5"/>
      <c r="AIU34" s="5"/>
      <c r="AIV34" s="5"/>
      <c r="AIW34" s="5"/>
      <c r="AIX34" s="5"/>
      <c r="AIY34" s="5"/>
      <c r="AIZ34" s="5"/>
      <c r="AJA34" s="5"/>
      <c r="AJB34" s="5"/>
      <c r="AJC34" s="5"/>
      <c r="AJD34" s="5"/>
      <c r="AJE34" s="5"/>
      <c r="AJF34" s="5"/>
      <c r="AJG34" s="5"/>
      <c r="AJH34" s="5"/>
      <c r="AJI34" s="5"/>
      <c r="AJJ34" s="5"/>
      <c r="AJK34" s="5"/>
      <c r="AJL34" s="5"/>
      <c r="AJM34" s="5"/>
      <c r="AJN34" s="5"/>
      <c r="AJO34" s="5"/>
      <c r="AJP34" s="5"/>
      <c r="AJQ34" s="5"/>
      <c r="AJR34" s="5"/>
      <c r="AJS34" s="5"/>
      <c r="AJT34" s="5"/>
      <c r="AJU34" s="5"/>
      <c r="AJV34" s="5"/>
      <c r="AJW34" s="5"/>
      <c r="AJX34" s="5"/>
      <c r="AJY34" s="5"/>
      <c r="AJZ34" s="5"/>
      <c r="AKA34" s="5"/>
      <c r="AKB34" s="5"/>
      <c r="AKC34" s="5"/>
      <c r="AKD34" s="5"/>
      <c r="AKE34" s="5"/>
      <c r="AKF34" s="5"/>
      <c r="AKG34" s="5"/>
      <c r="AKH34" s="5"/>
      <c r="AKI34" s="5"/>
      <c r="AKJ34" s="5"/>
      <c r="AKK34" s="5"/>
      <c r="AKL34" s="5"/>
      <c r="AKM34" s="5"/>
      <c r="AKN34" s="5"/>
      <c r="AKO34" s="5"/>
      <c r="AKP34" s="5"/>
      <c r="AKQ34" s="5"/>
      <c r="AKR34" s="5"/>
      <c r="AKS34" s="5"/>
      <c r="AKT34" s="5"/>
      <c r="AKU34" s="5"/>
      <c r="AKV34" s="5"/>
      <c r="AKW34" s="5"/>
      <c r="AKX34" s="5"/>
      <c r="AKY34" s="5"/>
      <c r="AKZ34" s="5"/>
      <c r="ALA34" s="5"/>
      <c r="ALB34" s="5"/>
      <c r="ALC34" s="5"/>
      <c r="ALD34" s="5"/>
      <c r="ALE34" s="5"/>
      <c r="ALF34" s="5"/>
      <c r="ALG34" s="5"/>
      <c r="ALH34" s="5"/>
      <c r="ALI34" s="5"/>
      <c r="ALJ34" s="5"/>
      <c r="ALK34" s="5"/>
      <c r="ALL34" s="5"/>
      <c r="ALM34" s="5"/>
      <c r="ALN34" s="5"/>
      <c r="ALO34" s="5"/>
      <c r="ALP34" s="5"/>
      <c r="ALQ34" s="5"/>
      <c r="ALR34" s="5"/>
      <c r="ALS34" s="5"/>
      <c r="ALT34" s="5"/>
      <c r="ALU34" s="5"/>
      <c r="ALV34" s="5"/>
      <c r="ALW34" s="5"/>
      <c r="ALX34" s="5"/>
      <c r="ALY34" s="5"/>
      <c r="ALZ34" s="5"/>
      <c r="AMA34" s="5"/>
      <c r="AMB34" s="5"/>
      <c r="AMC34" s="5"/>
      <c r="AMD34" s="5"/>
      <c r="AME34" s="5"/>
      <c r="AMF34" s="5"/>
      <c r="AMG34" s="5"/>
      <c r="AMH34" s="5"/>
      <c r="AMI34" s="5"/>
      <c r="AMJ34" s="5"/>
      <c r="AMK34" s="5"/>
      <c r="AML34" s="5"/>
      <c r="AMM34" s="5"/>
      <c r="AMN34" s="5"/>
      <c r="AMO34" s="5"/>
      <c r="AMP34" s="5"/>
      <c r="AMQ34" s="5"/>
      <c r="AMR34" s="5"/>
      <c r="AMS34" s="5"/>
      <c r="AMT34" s="5"/>
      <c r="AMU34" s="5"/>
      <c r="AMV34" s="5"/>
      <c r="AMW34" s="5"/>
      <c r="AMX34" s="5"/>
      <c r="AMY34" s="5"/>
      <c r="AMZ34" s="5"/>
      <c r="ANA34" s="5"/>
      <c r="ANB34" s="5"/>
      <c r="ANC34" s="5"/>
      <c r="AND34" s="5"/>
      <c r="ANE34" s="5"/>
      <c r="ANF34" s="5"/>
      <c r="ANG34" s="5"/>
      <c r="ANH34" s="5"/>
      <c r="ANI34" s="5"/>
      <c r="ANJ34" s="5"/>
      <c r="ANK34" s="5"/>
      <c r="ANL34" s="5"/>
      <c r="ANM34" s="5"/>
      <c r="ANN34" s="5"/>
      <c r="ANO34" s="5"/>
      <c r="ANP34" s="5"/>
      <c r="ANQ34" s="5"/>
      <c r="ANR34" s="5"/>
      <c r="ANS34" s="5"/>
      <c r="ANT34" s="5"/>
      <c r="ANU34" s="5"/>
      <c r="ANV34" s="5"/>
      <c r="ANW34" s="5"/>
      <c r="ANX34" s="5"/>
      <c r="ANY34" s="5"/>
      <c r="ANZ34" s="5"/>
      <c r="AOA34" s="5"/>
      <c r="AOB34" s="5"/>
      <c r="AOC34" s="5"/>
      <c r="AOD34" s="5"/>
      <c r="AOE34" s="5"/>
      <c r="AOF34" s="5"/>
      <c r="AOG34" s="5"/>
      <c r="AOH34" s="5"/>
      <c r="AOI34" s="5"/>
      <c r="AOJ34" s="5"/>
      <c r="AOK34" s="5"/>
      <c r="AOL34" s="5"/>
      <c r="AOM34" s="5"/>
      <c r="AON34" s="5"/>
      <c r="AOO34" s="5"/>
      <c r="AOP34" s="5"/>
      <c r="AOQ34" s="5"/>
      <c r="AOR34" s="5"/>
      <c r="AOS34" s="5"/>
      <c r="AOT34" s="5"/>
      <c r="AOU34" s="5"/>
      <c r="AOV34" s="5"/>
      <c r="AOW34" s="5"/>
      <c r="AOX34" s="5"/>
      <c r="AOY34" s="5"/>
      <c r="AOZ34" s="5"/>
      <c r="APA34" s="5"/>
      <c r="APB34" s="5"/>
      <c r="APC34" s="5"/>
      <c r="APD34" s="5"/>
      <c r="APE34" s="5"/>
      <c r="APF34" s="5"/>
      <c r="APG34" s="5"/>
      <c r="APH34" s="5"/>
      <c r="API34" s="5"/>
      <c r="APJ34" s="5"/>
      <c r="APK34" s="5"/>
      <c r="APL34" s="5"/>
      <c r="APM34" s="5"/>
      <c r="APN34" s="5"/>
      <c r="APO34" s="5"/>
      <c r="APP34" s="5"/>
      <c r="APQ34" s="5"/>
      <c r="APR34" s="5"/>
      <c r="APS34" s="5"/>
      <c r="APT34" s="5"/>
      <c r="APU34" s="5"/>
      <c r="APV34" s="5"/>
      <c r="APW34" s="5"/>
      <c r="APX34" s="5"/>
      <c r="APY34" s="5"/>
      <c r="APZ34" s="5"/>
      <c r="AQA34" s="5"/>
      <c r="AQB34" s="5"/>
      <c r="AQC34" s="5"/>
      <c r="AQD34" s="5"/>
      <c r="AQE34" s="5"/>
      <c r="AQF34" s="5"/>
      <c r="AQG34" s="5"/>
      <c r="AQH34" s="5"/>
      <c r="AQI34" s="5"/>
      <c r="AQJ34" s="5"/>
      <c r="AQK34" s="5"/>
      <c r="AQL34" s="5"/>
      <c r="AQM34" s="5"/>
      <c r="AQN34" s="5"/>
      <c r="AQO34" s="5"/>
      <c r="AQP34" s="5"/>
      <c r="AQQ34" s="5"/>
      <c r="AQR34" s="5"/>
      <c r="AQS34" s="5"/>
      <c r="AQT34" s="5"/>
      <c r="AQU34" s="5"/>
      <c r="AQV34" s="5"/>
      <c r="AQW34" s="5"/>
      <c r="AQX34" s="5"/>
      <c r="AQY34" s="5"/>
      <c r="AQZ34" s="5"/>
      <c r="ARA34" s="5"/>
      <c r="ARB34" s="5"/>
      <c r="ARC34" s="5"/>
      <c r="ARD34" s="5"/>
      <c r="ARE34" s="5"/>
      <c r="ARF34" s="5"/>
      <c r="ARG34" s="5"/>
      <c r="ARH34" s="5"/>
      <c r="ARI34" s="5"/>
      <c r="ARJ34" s="5"/>
      <c r="ARK34" s="5"/>
      <c r="ARL34" s="5"/>
      <c r="ARM34" s="5"/>
      <c r="ARN34" s="5"/>
      <c r="ARO34" s="5"/>
      <c r="ARP34" s="5"/>
      <c r="ARQ34" s="5"/>
      <c r="ARR34" s="5"/>
      <c r="ARS34" s="5"/>
      <c r="ART34" s="5"/>
      <c r="ARU34" s="5"/>
      <c r="ARV34" s="5"/>
      <c r="ARW34" s="5"/>
      <c r="ARX34" s="5"/>
      <c r="ARY34" s="5"/>
      <c r="ARZ34" s="5"/>
      <c r="ASA34" s="5"/>
      <c r="ASB34" s="5"/>
      <c r="ASC34" s="5"/>
      <c r="ASD34" s="5"/>
      <c r="ASE34" s="5"/>
      <c r="ASF34" s="5"/>
      <c r="ASG34" s="5"/>
      <c r="ASH34" s="5"/>
      <c r="ASI34" s="5"/>
      <c r="ASJ34" s="5"/>
      <c r="ASK34" s="5"/>
      <c r="ASL34" s="5"/>
      <c r="ASM34" s="5"/>
      <c r="ASN34" s="5"/>
      <c r="ASO34" s="5"/>
      <c r="ASP34" s="5"/>
      <c r="ASQ34" s="5"/>
      <c r="ASR34" s="5"/>
      <c r="ASS34" s="5"/>
      <c r="AST34" s="5"/>
      <c r="ASU34" s="5"/>
      <c r="ASV34" s="5"/>
      <c r="ASW34" s="5"/>
      <c r="ASX34" s="5"/>
      <c r="ASY34" s="5"/>
      <c r="ASZ34" s="5"/>
      <c r="ATA34" s="5"/>
      <c r="ATB34" s="5"/>
      <c r="ATC34" s="5"/>
      <c r="ATD34" s="5"/>
      <c r="ATE34" s="5"/>
      <c r="ATF34" s="5"/>
      <c r="ATG34" s="5"/>
      <c r="ATH34" s="5"/>
      <c r="ATI34" s="5"/>
      <c r="ATJ34" s="5"/>
      <c r="ATK34" s="5"/>
      <c r="ATL34" s="5"/>
      <c r="ATM34" s="5"/>
      <c r="ATN34" s="5"/>
      <c r="ATO34" s="5"/>
      <c r="ATP34" s="5"/>
      <c r="ATQ34" s="5"/>
      <c r="ATR34" s="5"/>
      <c r="ATS34" s="5"/>
      <c r="ATT34" s="5"/>
      <c r="ATU34" s="5"/>
      <c r="ATV34" s="5"/>
      <c r="ATW34" s="5"/>
      <c r="ATX34" s="5"/>
      <c r="ATY34" s="5"/>
      <c r="ATZ34" s="5"/>
      <c r="AUA34" s="5"/>
      <c r="AUB34" s="5"/>
      <c r="AUC34" s="5"/>
      <c r="AUD34" s="5"/>
      <c r="AUE34" s="5"/>
      <c r="AUF34" s="5"/>
      <c r="AUG34" s="5"/>
      <c r="AUH34" s="5"/>
      <c r="AUI34" s="5"/>
      <c r="AUJ34" s="5"/>
      <c r="AUK34" s="5"/>
      <c r="AUL34" s="5"/>
      <c r="AUM34" s="5"/>
      <c r="AUN34" s="5"/>
      <c r="AUO34" s="5"/>
      <c r="AUP34" s="5"/>
      <c r="AUQ34" s="5"/>
      <c r="AUR34" s="5"/>
      <c r="AUS34" s="5"/>
      <c r="AUT34" s="5"/>
      <c r="AUU34" s="5"/>
      <c r="AUV34" s="5"/>
      <c r="AUW34" s="5"/>
      <c r="AUX34" s="5"/>
      <c r="AUY34" s="5"/>
      <c r="AUZ34" s="5"/>
      <c r="AVA34" s="5"/>
      <c r="AVB34" s="5"/>
      <c r="AVC34" s="5"/>
      <c r="AVD34" s="5"/>
      <c r="AVE34" s="5"/>
      <c r="AVF34" s="5"/>
      <c r="AVG34" s="5"/>
      <c r="AVH34" s="5"/>
      <c r="AVI34" s="5"/>
      <c r="AVJ34" s="5"/>
      <c r="AVK34" s="5"/>
      <c r="AVL34" s="5"/>
      <c r="AVM34" s="5"/>
      <c r="AVN34" s="5"/>
      <c r="AVO34" s="5"/>
      <c r="AVP34" s="5"/>
      <c r="AVQ34" s="5"/>
      <c r="AVR34" s="5"/>
      <c r="AVS34" s="5"/>
      <c r="AVT34" s="5"/>
      <c r="AVU34" s="5"/>
      <c r="AVV34" s="5"/>
      <c r="AVW34" s="5"/>
      <c r="AVX34" s="5"/>
      <c r="AVY34" s="5"/>
      <c r="AVZ34" s="5"/>
      <c r="AWA34" s="5"/>
      <c r="AWB34" s="5"/>
      <c r="AWC34" s="5"/>
      <c r="AWD34" s="5"/>
      <c r="AWE34" s="5"/>
      <c r="AWF34" s="5"/>
      <c r="AWG34" s="5"/>
      <c r="AWH34" s="5"/>
      <c r="AWI34" s="5"/>
      <c r="AWJ34" s="5"/>
      <c r="AWK34" s="5"/>
      <c r="AWL34" s="5"/>
      <c r="AWM34" s="5"/>
      <c r="AWN34" s="5"/>
      <c r="AWO34" s="5"/>
      <c r="AWP34" s="5"/>
      <c r="AWQ34" s="5"/>
      <c r="AWR34" s="5"/>
      <c r="AWS34" s="5"/>
      <c r="AWT34" s="5"/>
      <c r="AWU34" s="5"/>
      <c r="AWV34" s="5"/>
      <c r="AWW34" s="5"/>
      <c r="AWX34" s="5"/>
      <c r="AWY34" s="5"/>
      <c r="AWZ34" s="5"/>
      <c r="AXA34" s="5"/>
      <c r="AXB34" s="5"/>
      <c r="AXC34" s="5"/>
      <c r="AXD34" s="5"/>
      <c r="AXE34" s="5"/>
      <c r="AXF34" s="5"/>
      <c r="AXG34" s="5"/>
      <c r="AXH34" s="5"/>
      <c r="AXI34" s="5"/>
      <c r="AXJ34" s="5"/>
      <c r="AXK34" s="5"/>
      <c r="AXL34" s="5"/>
      <c r="AXM34" s="5"/>
      <c r="AXN34" s="5"/>
      <c r="AXO34" s="5"/>
      <c r="AXP34" s="5"/>
      <c r="AXQ34" s="5"/>
      <c r="AXR34" s="5"/>
      <c r="AXS34" s="5"/>
      <c r="AXT34" s="5"/>
      <c r="AXU34" s="5"/>
      <c r="AXV34" s="5"/>
      <c r="AXW34" s="5"/>
      <c r="AXX34" s="5"/>
      <c r="AXY34" s="5"/>
      <c r="AXZ34" s="5"/>
      <c r="AYA34" s="5"/>
      <c r="AYB34" s="5"/>
      <c r="AYC34" s="5"/>
      <c r="AYD34" s="5"/>
      <c r="AYE34" s="5"/>
      <c r="AYF34" s="5"/>
      <c r="AYG34" s="5"/>
      <c r="AYH34" s="5"/>
      <c r="AYI34" s="5"/>
      <c r="AYJ34" s="5"/>
      <c r="AYK34" s="5"/>
      <c r="AYL34" s="5"/>
      <c r="AYM34" s="5"/>
      <c r="AYN34" s="5"/>
      <c r="AYO34" s="5"/>
      <c r="AYP34" s="5"/>
      <c r="AYQ34" s="5"/>
      <c r="AYR34" s="5"/>
      <c r="AYS34" s="5"/>
      <c r="AYT34" s="5"/>
      <c r="AYU34" s="5"/>
      <c r="AYV34" s="5"/>
      <c r="AYW34" s="5"/>
      <c r="AYX34" s="5"/>
      <c r="AYY34" s="5"/>
      <c r="AYZ34" s="5"/>
      <c r="AZA34" s="5"/>
      <c r="AZB34" s="5"/>
      <c r="AZC34" s="5"/>
      <c r="AZD34" s="5"/>
      <c r="AZE34" s="5"/>
      <c r="AZF34" s="5"/>
      <c r="AZG34" s="5"/>
      <c r="AZH34" s="5"/>
      <c r="AZI34" s="5"/>
      <c r="AZJ34" s="5"/>
      <c r="AZK34" s="5"/>
      <c r="AZL34" s="5"/>
      <c r="AZM34" s="5"/>
      <c r="AZN34" s="5"/>
      <c r="AZO34" s="5"/>
      <c r="AZP34" s="5"/>
      <c r="AZQ34" s="5"/>
      <c r="AZR34" s="5"/>
      <c r="AZS34" s="5"/>
      <c r="AZT34" s="5"/>
      <c r="AZU34" s="5"/>
      <c r="AZV34" s="5"/>
      <c r="AZW34" s="5"/>
      <c r="AZX34" s="5"/>
      <c r="AZY34" s="5"/>
      <c r="AZZ34" s="5"/>
      <c r="BAA34" s="5"/>
      <c r="BAB34" s="5"/>
      <c r="BAC34" s="5"/>
      <c r="BAD34" s="5"/>
      <c r="BAE34" s="5"/>
      <c r="BAF34" s="5"/>
      <c r="BAG34" s="5"/>
      <c r="BAH34" s="5"/>
      <c r="BAI34" s="5"/>
      <c r="BAJ34" s="5"/>
      <c r="BAK34" s="5"/>
      <c r="BAL34" s="5"/>
      <c r="BAM34" s="5"/>
      <c r="BAN34" s="5"/>
      <c r="BAO34" s="5"/>
      <c r="BAP34" s="5"/>
      <c r="BAQ34" s="5"/>
      <c r="BAR34" s="5"/>
      <c r="BAS34" s="5"/>
      <c r="BAT34" s="5"/>
      <c r="BAU34" s="5"/>
      <c r="BAV34" s="5"/>
      <c r="BAW34" s="5"/>
      <c r="BAX34" s="5"/>
      <c r="BAY34" s="5"/>
      <c r="BAZ34" s="5"/>
      <c r="BBA34" s="5"/>
      <c r="BBB34" s="5"/>
      <c r="BBC34" s="5"/>
      <c r="BBD34" s="5"/>
      <c r="BBE34" s="5"/>
      <c r="BBF34" s="5"/>
      <c r="BBG34" s="5"/>
      <c r="BBH34" s="5"/>
      <c r="BBI34" s="5"/>
      <c r="BBJ34" s="5"/>
      <c r="BBK34" s="5"/>
      <c r="BBL34" s="5"/>
      <c r="BBM34" s="5"/>
      <c r="BBN34" s="5"/>
      <c r="BBO34" s="5"/>
      <c r="BBP34" s="5"/>
      <c r="BBQ34" s="5"/>
      <c r="BBR34" s="5"/>
      <c r="BBS34" s="5"/>
      <c r="BBT34" s="5"/>
      <c r="BBU34" s="5"/>
      <c r="BBV34" s="5"/>
      <c r="BBW34" s="5"/>
      <c r="BBX34" s="5"/>
      <c r="BBY34" s="5"/>
      <c r="BBZ34" s="5"/>
      <c r="BCA34" s="5"/>
      <c r="BCB34" s="5"/>
      <c r="BCC34" s="5"/>
      <c r="BCD34" s="5"/>
      <c r="BCE34" s="5"/>
      <c r="BCF34" s="5"/>
      <c r="BCG34" s="5"/>
      <c r="BCH34" s="5"/>
      <c r="BCI34" s="5"/>
      <c r="BCJ34" s="5"/>
      <c r="BCK34" s="5"/>
      <c r="BCL34" s="5"/>
      <c r="BCM34" s="5"/>
      <c r="BCN34" s="5"/>
      <c r="BCO34" s="5"/>
      <c r="BCP34" s="5"/>
      <c r="BCQ34" s="5"/>
      <c r="BCR34" s="5"/>
      <c r="BCS34" s="5"/>
      <c r="BCT34" s="5"/>
      <c r="BCU34" s="5"/>
      <c r="BCV34" s="5"/>
      <c r="BCW34" s="5"/>
      <c r="BCX34" s="5"/>
      <c r="BCY34" s="5"/>
      <c r="BCZ34" s="5"/>
      <c r="BDA34" s="5"/>
      <c r="BDB34" s="5"/>
      <c r="BDC34" s="5"/>
      <c r="BDD34" s="5"/>
      <c r="BDE34" s="5"/>
      <c r="BDF34" s="5"/>
      <c r="BDG34" s="5"/>
      <c r="BDH34" s="5"/>
      <c r="BDI34" s="5"/>
      <c r="BDJ34" s="5"/>
      <c r="BDK34" s="5"/>
      <c r="BDL34" s="5"/>
      <c r="BDM34" s="5"/>
      <c r="BDN34" s="5"/>
      <c r="BDO34" s="5"/>
      <c r="BDP34" s="5"/>
      <c r="BDQ34" s="5"/>
      <c r="BDR34" s="5"/>
      <c r="BDS34" s="5"/>
      <c r="BDT34" s="5"/>
      <c r="BDU34" s="5"/>
      <c r="BDV34" s="5"/>
      <c r="BDW34" s="5"/>
      <c r="BDX34" s="5"/>
      <c r="BDY34" s="5"/>
      <c r="BDZ34" s="5"/>
      <c r="BEA34" s="5"/>
      <c r="BEB34" s="5"/>
      <c r="BEC34" s="5"/>
      <c r="BED34" s="5"/>
      <c r="BEE34" s="5"/>
      <c r="BEF34" s="5"/>
      <c r="BEG34" s="5"/>
      <c r="BEH34" s="5"/>
      <c r="BEI34" s="5"/>
      <c r="BEJ34" s="5"/>
      <c r="BEK34" s="5"/>
      <c r="BEL34" s="5"/>
      <c r="BEM34" s="5"/>
      <c r="BEN34" s="5"/>
      <c r="BEO34" s="5"/>
      <c r="BEP34" s="5"/>
      <c r="BEQ34" s="5"/>
      <c r="BER34" s="5"/>
      <c r="BES34" s="5"/>
      <c r="BET34" s="5"/>
      <c r="BEU34" s="5"/>
      <c r="BEV34" s="5"/>
      <c r="BEW34" s="5"/>
      <c r="BEX34" s="5"/>
      <c r="BEY34" s="5"/>
      <c r="BEZ34" s="5"/>
      <c r="BFA34" s="5"/>
      <c r="BFB34" s="5"/>
      <c r="BFC34" s="5"/>
      <c r="BFD34" s="5"/>
      <c r="BFE34" s="5"/>
      <c r="BFF34" s="5"/>
      <c r="BFG34" s="5"/>
      <c r="BFH34" s="5"/>
      <c r="BFI34" s="5"/>
      <c r="BFJ34" s="5"/>
      <c r="BFK34" s="5"/>
      <c r="BFL34" s="5"/>
      <c r="BFM34" s="5"/>
      <c r="BFN34" s="5"/>
      <c r="BFO34" s="5"/>
      <c r="BFP34" s="5"/>
      <c r="BFQ34" s="5"/>
      <c r="BFR34" s="5"/>
      <c r="BFS34" s="5"/>
      <c r="BFT34" s="5"/>
      <c r="BFU34" s="5"/>
      <c r="BFV34" s="5"/>
      <c r="BFW34" s="5"/>
      <c r="BFX34" s="5"/>
      <c r="BFY34" s="5"/>
      <c r="BFZ34" s="5"/>
      <c r="BGA34" s="5"/>
      <c r="BGB34" s="5"/>
      <c r="BGC34" s="5"/>
      <c r="BGD34" s="5"/>
      <c r="BGE34" s="5"/>
      <c r="BGF34" s="5"/>
      <c r="BGG34" s="5"/>
      <c r="BGH34" s="5"/>
      <c r="BGI34" s="5"/>
      <c r="BGJ34" s="5"/>
      <c r="BGK34" s="5"/>
      <c r="BGL34" s="5"/>
      <c r="BGM34" s="5"/>
      <c r="BGN34" s="5"/>
      <c r="BGO34" s="5"/>
      <c r="BGP34" s="5"/>
      <c r="BGQ34" s="5"/>
      <c r="BGR34" s="5"/>
      <c r="BGS34" s="5"/>
      <c r="BGT34" s="5"/>
      <c r="BGU34" s="5"/>
      <c r="BGV34" s="5"/>
      <c r="BGW34" s="5"/>
      <c r="BGX34" s="5"/>
      <c r="BGY34" s="5"/>
      <c r="BGZ34" s="5"/>
      <c r="BHA34" s="5"/>
      <c r="BHB34" s="5"/>
      <c r="BHC34" s="5"/>
      <c r="BHD34" s="5"/>
      <c r="BHE34" s="5"/>
      <c r="BHF34" s="5"/>
      <c r="BHG34" s="5"/>
      <c r="BHH34" s="5"/>
      <c r="BHI34" s="5"/>
      <c r="BHJ34" s="5"/>
      <c r="BHK34" s="5"/>
      <c r="BHL34" s="5"/>
      <c r="BHM34" s="5"/>
      <c r="BHN34" s="5"/>
      <c r="BHO34" s="5"/>
      <c r="BHP34" s="5"/>
      <c r="BHQ34" s="5"/>
      <c r="BHR34" s="5"/>
      <c r="BHS34" s="5"/>
      <c r="BHT34" s="5"/>
      <c r="BHU34" s="5"/>
      <c r="BHV34" s="5"/>
      <c r="BHW34" s="5"/>
      <c r="BHX34" s="5"/>
      <c r="BHY34" s="5"/>
      <c r="BHZ34" s="5"/>
      <c r="BIA34" s="5"/>
      <c r="BIB34" s="5"/>
      <c r="BIC34" s="5"/>
      <c r="BID34" s="5"/>
      <c r="BIE34" s="5"/>
      <c r="BIF34" s="5"/>
      <c r="BIG34" s="5"/>
      <c r="BIH34" s="5"/>
      <c r="BII34" s="5"/>
      <c r="BIJ34" s="5"/>
      <c r="BIK34" s="5"/>
      <c r="BIL34" s="5"/>
      <c r="BIM34" s="5"/>
      <c r="BIN34" s="5"/>
      <c r="BIO34" s="5"/>
      <c r="BIP34" s="5"/>
      <c r="BIQ34" s="5"/>
      <c r="BIR34" s="5"/>
      <c r="BIS34" s="5"/>
      <c r="BIT34" s="5"/>
      <c r="BIU34" s="5"/>
      <c r="BIV34" s="5"/>
      <c r="BIW34" s="5"/>
      <c r="BIX34" s="5"/>
      <c r="BIY34" s="5"/>
      <c r="BIZ34" s="5"/>
      <c r="BJA34" s="5"/>
      <c r="BJB34" s="5"/>
      <c r="BJC34" s="5"/>
      <c r="BJD34" s="5"/>
      <c r="BJE34" s="5"/>
      <c r="BJF34" s="5"/>
      <c r="BJG34" s="5"/>
      <c r="BJH34" s="5"/>
      <c r="BJI34" s="5"/>
      <c r="BJJ34" s="5"/>
      <c r="BJK34" s="5"/>
      <c r="BJL34" s="5"/>
      <c r="BJM34" s="5"/>
      <c r="BJN34" s="5"/>
      <c r="BJO34" s="5"/>
      <c r="BJP34" s="5"/>
      <c r="BJQ34" s="5"/>
      <c r="BJR34" s="5"/>
      <c r="BJS34" s="5"/>
      <c r="BJT34" s="5"/>
      <c r="BJU34" s="5"/>
      <c r="BJV34" s="5"/>
      <c r="BJW34" s="5"/>
      <c r="BJX34" s="5"/>
      <c r="BJY34" s="5"/>
      <c r="BJZ34" s="5"/>
      <c r="BKA34" s="5"/>
      <c r="BKB34" s="5"/>
      <c r="BKC34" s="5"/>
      <c r="BKD34" s="5"/>
      <c r="BKE34" s="5"/>
      <c r="BKF34" s="5"/>
      <c r="BKG34" s="5"/>
      <c r="BKH34" s="5"/>
      <c r="BKI34" s="5"/>
      <c r="BKJ34" s="5"/>
      <c r="BKK34" s="5"/>
      <c r="BKL34" s="5"/>
      <c r="BKM34" s="5"/>
      <c r="BKN34" s="5"/>
      <c r="BKO34" s="5"/>
      <c r="BKP34" s="5"/>
      <c r="BKQ34" s="5"/>
      <c r="BKR34" s="5"/>
      <c r="BKS34" s="5"/>
      <c r="BKT34" s="5"/>
      <c r="BKU34" s="5"/>
      <c r="BKV34" s="5"/>
      <c r="BKW34" s="5"/>
      <c r="BKX34" s="5"/>
      <c r="BKY34" s="5"/>
      <c r="BKZ34" s="5"/>
      <c r="BLA34" s="5"/>
      <c r="BLB34" s="5"/>
      <c r="BLC34" s="5"/>
      <c r="BLD34" s="5"/>
      <c r="BLE34" s="5"/>
      <c r="BLF34" s="5"/>
      <c r="BLG34" s="5"/>
      <c r="BLH34" s="5"/>
      <c r="BLI34" s="5"/>
      <c r="BLJ34" s="5"/>
      <c r="BLK34" s="5"/>
      <c r="BLL34" s="5"/>
      <c r="BLM34" s="5"/>
      <c r="BLN34" s="5"/>
      <c r="BLO34" s="5"/>
      <c r="BLP34" s="5"/>
      <c r="BLQ34" s="5"/>
      <c r="BLR34" s="5"/>
      <c r="BLS34" s="5"/>
      <c r="BLT34" s="5"/>
      <c r="BLU34" s="5"/>
      <c r="BLV34" s="5"/>
      <c r="BLW34" s="5"/>
      <c r="BLX34" s="5"/>
      <c r="BLY34" s="5"/>
      <c r="BLZ34" s="5"/>
      <c r="BMA34" s="5"/>
      <c r="BMB34" s="5"/>
      <c r="BMC34" s="5"/>
      <c r="BMD34" s="5"/>
      <c r="BME34" s="5"/>
      <c r="BMF34" s="5"/>
      <c r="BMG34" s="5"/>
      <c r="BMH34" s="5"/>
      <c r="BMI34" s="5"/>
      <c r="BMJ34" s="5"/>
      <c r="BMK34" s="5"/>
      <c r="BML34" s="5"/>
      <c r="BMM34" s="5"/>
      <c r="BMN34" s="5"/>
      <c r="BMO34" s="5"/>
      <c r="BMP34" s="5"/>
      <c r="BMQ34" s="5"/>
      <c r="BMR34" s="5"/>
      <c r="BMS34" s="5"/>
      <c r="BMT34" s="5"/>
      <c r="BMU34" s="5"/>
      <c r="BMV34" s="5"/>
      <c r="BMW34" s="5"/>
      <c r="BMX34" s="5"/>
      <c r="BMY34" s="5"/>
      <c r="BMZ34" s="5"/>
      <c r="BNA34" s="5"/>
      <c r="BNB34" s="5"/>
      <c r="BNC34" s="5"/>
      <c r="BND34" s="5"/>
      <c r="BNE34" s="5"/>
      <c r="BNF34" s="5"/>
      <c r="BNG34" s="5"/>
      <c r="BNH34" s="5"/>
      <c r="BNI34" s="5"/>
      <c r="BNJ34" s="5"/>
      <c r="BNK34" s="5"/>
      <c r="BNL34" s="5"/>
      <c r="BNM34" s="5"/>
      <c r="BNN34" s="5"/>
      <c r="BNO34" s="5"/>
      <c r="BNP34" s="5"/>
      <c r="BNQ34" s="5"/>
      <c r="BNR34" s="5"/>
      <c r="BNS34" s="5"/>
      <c r="BNT34" s="5"/>
      <c r="BNU34" s="5"/>
      <c r="BNV34" s="5"/>
      <c r="BNW34" s="5"/>
      <c r="BNX34" s="5"/>
      <c r="BNY34" s="5"/>
      <c r="BNZ34" s="5"/>
      <c r="BOA34" s="5"/>
      <c r="BOB34" s="5"/>
      <c r="BOC34" s="5"/>
      <c r="BOD34" s="5"/>
      <c r="BOE34" s="5"/>
      <c r="BOF34" s="5"/>
      <c r="BOG34" s="5"/>
      <c r="BOH34" s="5"/>
      <c r="BOI34" s="5"/>
      <c r="BOJ34" s="5"/>
      <c r="BOK34" s="5"/>
      <c r="BOL34" s="5"/>
      <c r="BOM34" s="5"/>
      <c r="BON34" s="5"/>
      <c r="BOO34" s="5"/>
      <c r="BOP34" s="5"/>
      <c r="BOQ34" s="5"/>
      <c r="BOR34" s="5"/>
      <c r="BOS34" s="5"/>
      <c r="BOT34" s="5"/>
      <c r="BOU34" s="5"/>
      <c r="BOV34" s="5"/>
      <c r="BOW34" s="5"/>
      <c r="BOX34" s="5"/>
      <c r="BOY34" s="5"/>
      <c r="BOZ34" s="5"/>
      <c r="BPA34" s="5"/>
      <c r="BPB34" s="5"/>
      <c r="BPC34" s="5"/>
      <c r="BPD34" s="5"/>
      <c r="BPE34" s="5"/>
      <c r="BPF34" s="5"/>
      <c r="BPG34" s="5"/>
      <c r="BPH34" s="5"/>
      <c r="BPI34" s="5"/>
      <c r="BPJ34" s="5"/>
      <c r="BPK34" s="5"/>
      <c r="BPL34" s="5"/>
      <c r="BPM34" s="5"/>
      <c r="BPN34" s="5"/>
      <c r="BPO34" s="5"/>
      <c r="BPP34" s="5"/>
      <c r="BPQ34" s="5"/>
      <c r="BPR34" s="5"/>
      <c r="BPS34" s="5"/>
      <c r="BPT34" s="5"/>
      <c r="BPU34" s="5"/>
      <c r="BPV34" s="5"/>
      <c r="BPW34" s="5"/>
      <c r="BPX34" s="5"/>
      <c r="BPY34" s="5"/>
      <c r="BPZ34" s="5"/>
      <c r="BQA34" s="5"/>
      <c r="BQB34" s="5"/>
      <c r="BQC34" s="5"/>
      <c r="BQD34" s="5"/>
      <c r="BQE34" s="5"/>
      <c r="BQF34" s="5"/>
      <c r="BQG34" s="5"/>
      <c r="BQH34" s="5"/>
      <c r="BQI34" s="5"/>
      <c r="BQJ34" s="5"/>
      <c r="BQK34" s="5"/>
      <c r="BQL34" s="5"/>
      <c r="BQM34" s="5"/>
      <c r="BQN34" s="5"/>
      <c r="BQO34" s="5"/>
      <c r="BQP34" s="5"/>
      <c r="BQQ34" s="5"/>
      <c r="BQR34" s="5"/>
      <c r="BQS34" s="5"/>
      <c r="BQT34" s="5"/>
      <c r="BQU34" s="5"/>
      <c r="BQV34" s="5"/>
      <c r="BQW34" s="5"/>
      <c r="BQX34" s="5"/>
      <c r="BQY34" s="5"/>
      <c r="BQZ34" s="5"/>
      <c r="BRA34" s="5"/>
      <c r="BRB34" s="5"/>
      <c r="BRC34" s="5"/>
      <c r="BRD34" s="5"/>
      <c r="BRE34" s="5"/>
      <c r="BRF34" s="5"/>
      <c r="BRG34" s="5"/>
      <c r="BRH34" s="5"/>
      <c r="BRI34" s="5"/>
      <c r="BRJ34" s="5"/>
      <c r="BRK34" s="5"/>
      <c r="BRL34" s="5"/>
      <c r="BRM34" s="5"/>
      <c r="BRN34" s="5"/>
      <c r="BRO34" s="5"/>
      <c r="BRP34" s="5"/>
      <c r="BRQ34" s="5"/>
      <c r="BRR34" s="5"/>
      <c r="BRS34" s="5"/>
      <c r="BRT34" s="5"/>
      <c r="BRU34" s="5"/>
      <c r="BRV34" s="5"/>
      <c r="BRW34" s="5"/>
      <c r="BRX34" s="5"/>
      <c r="BRY34" s="5"/>
      <c r="BRZ34" s="5"/>
      <c r="BSA34" s="5"/>
      <c r="BSB34" s="5"/>
      <c r="BSC34" s="5"/>
      <c r="BSD34" s="5"/>
      <c r="BSE34" s="5"/>
      <c r="BSF34" s="5"/>
      <c r="BSG34" s="5"/>
      <c r="BSH34" s="5"/>
      <c r="BSI34" s="5"/>
      <c r="BSJ34" s="5"/>
      <c r="BSK34" s="5"/>
      <c r="BSL34" s="5"/>
      <c r="BSM34" s="5"/>
      <c r="BSN34" s="5"/>
      <c r="BSO34" s="5"/>
      <c r="BSP34" s="5"/>
      <c r="BSQ34" s="5"/>
      <c r="BSR34" s="5"/>
      <c r="BSS34" s="5"/>
      <c r="BST34" s="5"/>
      <c r="BSU34" s="5"/>
      <c r="BSV34" s="5"/>
      <c r="BSW34" s="5"/>
      <c r="BSX34" s="5"/>
      <c r="BSY34" s="5"/>
      <c r="BSZ34" s="5"/>
      <c r="BTA34" s="5"/>
      <c r="BTB34" s="5"/>
      <c r="BTC34" s="5"/>
      <c r="BTD34" s="5"/>
      <c r="BTE34" s="5"/>
      <c r="BTF34" s="5"/>
      <c r="BTG34" s="5"/>
      <c r="BTH34" s="5"/>
      <c r="BTI34" s="5"/>
      <c r="BTJ34" s="5"/>
      <c r="BTK34" s="5"/>
      <c r="BTL34" s="5"/>
      <c r="BTM34" s="5"/>
      <c r="BTN34" s="5"/>
      <c r="BTO34" s="5"/>
      <c r="BTP34" s="5"/>
      <c r="BTQ34" s="5"/>
      <c r="BTR34" s="5"/>
      <c r="BTS34" s="5"/>
      <c r="BTT34" s="5"/>
      <c r="BTU34" s="5"/>
      <c r="BTV34" s="5"/>
      <c r="BTW34" s="5"/>
      <c r="BTX34" s="5"/>
      <c r="BTY34" s="5"/>
      <c r="BTZ34" s="5"/>
      <c r="BUA34" s="5"/>
      <c r="BUB34" s="5"/>
      <c r="BUC34" s="5"/>
      <c r="BUD34" s="5"/>
      <c r="BUE34" s="5"/>
      <c r="BUF34" s="5"/>
      <c r="BUG34" s="5"/>
      <c r="BUH34" s="5"/>
      <c r="BUI34" s="5"/>
      <c r="BUJ34" s="5"/>
      <c r="BUK34" s="5"/>
      <c r="BUL34" s="5"/>
      <c r="BUM34" s="5"/>
      <c r="BUN34" s="5"/>
      <c r="BUO34" s="5"/>
      <c r="BUP34" s="5"/>
      <c r="BUQ34" s="5"/>
      <c r="BUR34" s="5"/>
      <c r="BUS34" s="5"/>
      <c r="BUT34" s="5"/>
      <c r="BUU34" s="5"/>
      <c r="BUV34" s="5"/>
      <c r="BUW34" s="5"/>
      <c r="BUX34" s="5"/>
      <c r="BUY34" s="5"/>
      <c r="BUZ34" s="5"/>
      <c r="BVA34" s="5"/>
      <c r="BVB34" s="5"/>
      <c r="BVC34" s="5"/>
      <c r="BVD34" s="5"/>
      <c r="BVE34" s="5"/>
      <c r="BVF34" s="5"/>
      <c r="BVG34" s="5"/>
      <c r="BVH34" s="5"/>
      <c r="BVI34" s="5"/>
      <c r="BVJ34" s="5"/>
      <c r="BVK34" s="5"/>
      <c r="BVL34" s="5"/>
      <c r="BVM34" s="5"/>
      <c r="BVN34" s="5"/>
      <c r="BVO34" s="5"/>
      <c r="BVP34" s="5"/>
      <c r="BVQ34" s="5"/>
      <c r="BVR34" s="5"/>
      <c r="BVS34" s="5"/>
      <c r="BVT34" s="5"/>
      <c r="BVU34" s="5"/>
      <c r="BVV34" s="5"/>
      <c r="BVW34" s="5"/>
      <c r="BVX34" s="5"/>
      <c r="BVY34" s="5"/>
      <c r="BVZ34" s="5"/>
      <c r="BWA34" s="5"/>
      <c r="BWB34" s="5"/>
      <c r="BWC34" s="5"/>
      <c r="BWD34" s="5"/>
      <c r="BWE34" s="5"/>
      <c r="BWF34" s="5"/>
      <c r="BWG34" s="5"/>
      <c r="BWH34" s="5"/>
      <c r="BWI34" s="5"/>
      <c r="BWJ34" s="5"/>
      <c r="BWK34" s="5"/>
      <c r="BWL34" s="5"/>
      <c r="BWM34" s="5"/>
      <c r="BWN34" s="5"/>
      <c r="BWO34" s="5"/>
      <c r="BWP34" s="5"/>
      <c r="BWQ34" s="5"/>
      <c r="BWR34" s="5"/>
      <c r="BWS34" s="5"/>
      <c r="BWT34" s="5"/>
      <c r="BWU34" s="5"/>
      <c r="BWV34" s="5"/>
      <c r="BWW34" s="5"/>
      <c r="BWX34" s="5"/>
      <c r="BWY34" s="5"/>
      <c r="BWZ34" s="5"/>
      <c r="BXA34" s="5"/>
      <c r="BXB34" s="5"/>
      <c r="BXC34" s="5"/>
      <c r="BXD34" s="5"/>
      <c r="BXE34" s="5"/>
      <c r="BXF34" s="5"/>
      <c r="BXG34" s="5"/>
      <c r="BXH34" s="5"/>
      <c r="BXI34" s="5"/>
      <c r="BXJ34" s="5"/>
      <c r="BXK34" s="5"/>
      <c r="BXL34" s="5"/>
      <c r="BXM34" s="5"/>
      <c r="BXN34" s="5"/>
      <c r="BXO34" s="5"/>
      <c r="BXP34" s="5"/>
      <c r="BXQ34" s="5"/>
      <c r="BXR34" s="5"/>
      <c r="BXS34" s="5"/>
      <c r="BXT34" s="5"/>
      <c r="BXU34" s="5"/>
      <c r="BXV34" s="5"/>
      <c r="BXW34" s="5"/>
      <c r="BXX34" s="5"/>
      <c r="BXY34" s="5"/>
      <c r="BXZ34" s="5"/>
      <c r="BYA34" s="5"/>
      <c r="BYB34" s="5"/>
      <c r="BYC34" s="5"/>
      <c r="BYD34" s="5"/>
      <c r="BYE34" s="5"/>
      <c r="BYF34" s="5"/>
      <c r="BYG34" s="5"/>
      <c r="BYH34" s="5"/>
      <c r="BYI34" s="5"/>
      <c r="BYJ34" s="5"/>
      <c r="BYK34" s="5"/>
      <c r="BYL34" s="5"/>
      <c r="BYM34" s="5"/>
      <c r="BYN34" s="5"/>
      <c r="BYO34" s="5"/>
      <c r="BYP34" s="5"/>
      <c r="BYQ34" s="5"/>
      <c r="BYR34" s="5"/>
      <c r="BYS34" s="5"/>
      <c r="BYT34" s="5"/>
      <c r="BYU34" s="5"/>
      <c r="BYV34" s="5"/>
      <c r="BYW34" s="5"/>
      <c r="BYX34" s="5"/>
      <c r="BYY34" s="5"/>
      <c r="BYZ34" s="5"/>
      <c r="BZA34" s="5"/>
      <c r="BZB34" s="5"/>
      <c r="BZC34" s="5"/>
      <c r="BZD34" s="5"/>
      <c r="BZE34" s="5"/>
      <c r="BZF34" s="5"/>
      <c r="BZG34" s="5"/>
      <c r="BZH34" s="5"/>
      <c r="BZI34" s="5"/>
      <c r="BZJ34" s="5"/>
      <c r="BZK34" s="5"/>
      <c r="BZL34" s="5"/>
      <c r="BZM34" s="5"/>
      <c r="BZN34" s="5"/>
      <c r="BZO34" s="5"/>
      <c r="BZP34" s="5"/>
      <c r="BZQ34" s="5"/>
      <c r="BZR34" s="5"/>
      <c r="BZS34" s="5"/>
      <c r="BZT34" s="5"/>
      <c r="BZU34" s="5"/>
      <c r="BZV34" s="5"/>
      <c r="BZW34" s="5"/>
      <c r="BZX34" s="5"/>
      <c r="BZY34" s="5"/>
      <c r="BZZ34" s="5"/>
      <c r="CAA34" s="5"/>
      <c r="CAB34" s="5"/>
      <c r="CAC34" s="5"/>
      <c r="CAD34" s="5"/>
      <c r="CAE34" s="5"/>
      <c r="CAF34" s="5"/>
      <c r="CAG34" s="5"/>
      <c r="CAH34" s="5"/>
      <c r="CAI34" s="5"/>
      <c r="CAJ34" s="5"/>
      <c r="CAK34" s="5"/>
      <c r="CAL34" s="5"/>
      <c r="CAM34" s="5"/>
      <c r="CAN34" s="5"/>
      <c r="CAO34" s="5"/>
      <c r="CAP34" s="5"/>
      <c r="CAQ34" s="5"/>
      <c r="CAR34" s="5"/>
      <c r="CAS34" s="5"/>
      <c r="CAT34" s="5"/>
      <c r="CAU34" s="5"/>
      <c r="CAV34" s="5"/>
      <c r="CAW34" s="5"/>
      <c r="CAX34" s="5"/>
      <c r="CAY34" s="5"/>
      <c r="CAZ34" s="5"/>
      <c r="CBA34" s="5"/>
      <c r="CBB34" s="5"/>
      <c r="CBC34" s="5"/>
      <c r="CBD34" s="5"/>
      <c r="CBE34" s="5"/>
      <c r="CBF34" s="5"/>
      <c r="CBG34" s="5"/>
      <c r="CBH34" s="5"/>
      <c r="CBI34" s="5"/>
      <c r="CBJ34" s="5"/>
      <c r="CBK34" s="5"/>
      <c r="CBL34" s="5"/>
      <c r="CBM34" s="5"/>
      <c r="CBN34" s="5"/>
      <c r="CBO34" s="5"/>
      <c r="CBP34" s="5"/>
      <c r="CBQ34" s="5"/>
      <c r="CBR34" s="5"/>
      <c r="CBS34" s="5"/>
      <c r="CBT34" s="5"/>
      <c r="CBU34" s="5"/>
      <c r="CBV34" s="5"/>
      <c r="CBW34" s="5"/>
      <c r="CBX34" s="5"/>
      <c r="CBY34" s="5"/>
      <c r="CBZ34" s="5"/>
      <c r="CCA34" s="5"/>
      <c r="CCB34" s="5"/>
      <c r="CCC34" s="5"/>
      <c r="CCD34" s="5"/>
      <c r="CCE34" s="5"/>
      <c r="CCF34" s="5"/>
      <c r="CCG34" s="5"/>
      <c r="CCH34" s="5"/>
      <c r="CCI34" s="5"/>
      <c r="CCJ34" s="5"/>
      <c r="CCK34" s="5"/>
      <c r="CCL34" s="5"/>
      <c r="CCM34" s="5"/>
      <c r="CCN34" s="5"/>
      <c r="CCO34" s="5"/>
      <c r="CCP34" s="5"/>
      <c r="CCQ34" s="5"/>
      <c r="CCR34" s="5"/>
      <c r="CCS34" s="5"/>
      <c r="CCT34" s="5"/>
      <c r="CCU34" s="5"/>
      <c r="CCV34" s="5"/>
      <c r="CCW34" s="5"/>
      <c r="CCX34" s="5"/>
      <c r="CCY34" s="5"/>
      <c r="CCZ34" s="5"/>
      <c r="CDA34" s="5"/>
      <c r="CDB34" s="5"/>
      <c r="CDC34" s="5"/>
      <c r="CDD34" s="5"/>
      <c r="CDE34" s="5"/>
      <c r="CDF34" s="5"/>
      <c r="CDG34" s="5"/>
      <c r="CDH34" s="5"/>
      <c r="CDI34" s="5"/>
      <c r="CDJ34" s="5"/>
      <c r="CDK34" s="5"/>
      <c r="CDL34" s="5"/>
      <c r="CDM34" s="5"/>
      <c r="CDN34" s="5"/>
      <c r="CDO34" s="5"/>
      <c r="CDP34" s="5"/>
      <c r="CDQ34" s="5"/>
      <c r="CDR34" s="5"/>
      <c r="CDS34" s="5"/>
      <c r="CDT34" s="5"/>
      <c r="CDU34" s="5"/>
      <c r="CDV34" s="5"/>
      <c r="CDW34" s="5"/>
      <c r="CDX34" s="5"/>
      <c r="CDY34" s="5"/>
      <c r="CDZ34" s="5"/>
      <c r="CEA34" s="5"/>
      <c r="CEB34" s="5"/>
      <c r="CEC34" s="5"/>
      <c r="CED34" s="5"/>
      <c r="CEE34" s="5"/>
      <c r="CEF34" s="5"/>
      <c r="CEG34" s="5"/>
      <c r="CEH34" s="5"/>
      <c r="CEI34" s="5"/>
      <c r="CEJ34" s="5"/>
      <c r="CEK34" s="5"/>
      <c r="CEL34" s="5"/>
      <c r="CEM34" s="5"/>
      <c r="CEN34" s="5"/>
      <c r="CEO34" s="5"/>
      <c r="CEP34" s="5"/>
      <c r="CEQ34" s="5"/>
      <c r="CER34" s="5"/>
      <c r="CES34" s="5"/>
      <c r="CET34" s="5"/>
      <c r="CEU34" s="5"/>
      <c r="CEV34" s="5"/>
      <c r="CEW34" s="5"/>
      <c r="CEX34" s="5"/>
      <c r="CEY34" s="5"/>
      <c r="CEZ34" s="5"/>
      <c r="CFA34" s="5"/>
      <c r="CFB34" s="5"/>
      <c r="CFC34" s="5"/>
      <c r="CFD34" s="5"/>
      <c r="CFE34" s="5"/>
      <c r="CFF34" s="5"/>
      <c r="CFG34" s="5"/>
      <c r="CFH34" s="5"/>
      <c r="CFI34" s="5"/>
      <c r="CFJ34" s="5"/>
      <c r="CFK34" s="5"/>
      <c r="CFL34" s="5"/>
      <c r="CFM34" s="5"/>
      <c r="CFN34" s="5"/>
      <c r="CFO34" s="5"/>
      <c r="CFP34" s="5"/>
      <c r="CFQ34" s="5"/>
      <c r="CFR34" s="5"/>
      <c r="CFS34" s="5"/>
      <c r="CFT34" s="5"/>
      <c r="CFU34" s="5"/>
      <c r="CFV34" s="5"/>
      <c r="CFW34" s="5"/>
      <c r="CFX34" s="5"/>
      <c r="CFY34" s="5"/>
      <c r="CFZ34" s="5"/>
      <c r="CGA34" s="5"/>
      <c r="CGB34" s="5"/>
      <c r="CGC34" s="5"/>
      <c r="CGD34" s="5"/>
      <c r="CGE34" s="5"/>
      <c r="CGF34" s="5"/>
      <c r="CGG34" s="5"/>
      <c r="CGH34" s="5"/>
      <c r="CGI34" s="5"/>
      <c r="CGJ34" s="5"/>
      <c r="CGK34" s="5"/>
      <c r="CGL34" s="5"/>
      <c r="CGM34" s="5"/>
      <c r="CGN34" s="5"/>
      <c r="CGO34" s="5"/>
      <c r="CGP34" s="5"/>
      <c r="CGQ34" s="5"/>
      <c r="CGR34" s="5"/>
      <c r="CGS34" s="5"/>
      <c r="CGT34" s="5"/>
      <c r="CGU34" s="5"/>
      <c r="CGV34" s="5"/>
      <c r="CGW34" s="5"/>
      <c r="CGX34" s="5"/>
      <c r="CGY34" s="5"/>
      <c r="CGZ34" s="5"/>
      <c r="CHA34" s="5"/>
      <c r="CHB34" s="5"/>
      <c r="CHC34" s="5"/>
      <c r="CHD34" s="5"/>
      <c r="CHE34" s="5"/>
      <c r="CHF34" s="5"/>
      <c r="CHG34" s="5"/>
      <c r="CHH34" s="5"/>
      <c r="CHI34" s="5"/>
      <c r="CHJ34" s="5"/>
      <c r="CHK34" s="5"/>
      <c r="CHL34" s="5"/>
      <c r="CHM34" s="5"/>
      <c r="CHN34" s="5"/>
      <c r="CHO34" s="5"/>
      <c r="CHP34" s="5"/>
      <c r="CHQ34" s="5"/>
      <c r="CHR34" s="5"/>
      <c r="CHS34" s="5"/>
      <c r="CHT34" s="5"/>
      <c r="CHU34" s="5"/>
      <c r="CHV34" s="5"/>
      <c r="CHW34" s="5"/>
      <c r="CHX34" s="5"/>
      <c r="CHY34" s="5"/>
      <c r="CHZ34" s="5"/>
      <c r="CIA34" s="5"/>
      <c r="CIB34" s="5"/>
      <c r="CIC34" s="5"/>
      <c r="CID34" s="5"/>
      <c r="CIE34" s="5"/>
      <c r="CIF34" s="5"/>
      <c r="CIG34" s="5"/>
      <c r="CIH34" s="5"/>
      <c r="CII34" s="5"/>
      <c r="CIJ34" s="5"/>
      <c r="CIK34" s="5"/>
      <c r="CIL34" s="5"/>
      <c r="CIM34" s="5"/>
      <c r="CIN34" s="5"/>
      <c r="CIO34" s="5"/>
      <c r="CIP34" s="5"/>
      <c r="CIQ34" s="5"/>
      <c r="CIR34" s="5"/>
      <c r="CIS34" s="5"/>
      <c r="CIT34" s="5"/>
      <c r="CIU34" s="5"/>
      <c r="CIV34" s="5"/>
      <c r="CIW34" s="5"/>
      <c r="CIX34" s="5"/>
      <c r="CIY34" s="5"/>
      <c r="CIZ34" s="5"/>
      <c r="CJA34" s="5"/>
      <c r="CJB34" s="5"/>
      <c r="CJC34" s="5"/>
      <c r="CJD34" s="5"/>
      <c r="CJE34" s="5"/>
      <c r="CJF34" s="5"/>
      <c r="CJG34" s="5"/>
      <c r="CJH34" s="5"/>
      <c r="CJI34" s="5"/>
      <c r="CJJ34" s="5"/>
      <c r="CJK34" s="5"/>
      <c r="CJL34" s="5"/>
      <c r="CJM34" s="5"/>
      <c r="CJN34" s="5"/>
      <c r="CJO34" s="5"/>
      <c r="CJP34" s="5"/>
      <c r="CJQ34" s="5"/>
      <c r="CJR34" s="5"/>
      <c r="CJS34" s="5"/>
      <c r="CJT34" s="5"/>
      <c r="CJU34" s="5"/>
      <c r="CJV34" s="5"/>
      <c r="CJW34" s="5"/>
      <c r="CJX34" s="5"/>
      <c r="CJY34" s="5"/>
      <c r="CJZ34" s="5"/>
      <c r="CKA34" s="5"/>
      <c r="CKB34" s="5"/>
      <c r="CKC34" s="5"/>
      <c r="CKD34" s="5"/>
      <c r="CKE34" s="5"/>
      <c r="CKF34" s="5"/>
      <c r="CKG34" s="5"/>
      <c r="CKH34" s="5"/>
      <c r="CKI34" s="5"/>
      <c r="CKJ34" s="5"/>
      <c r="CKK34" s="5"/>
      <c r="CKL34" s="5"/>
      <c r="CKM34" s="5"/>
      <c r="CKN34" s="5"/>
      <c r="CKO34" s="5"/>
      <c r="CKP34" s="5"/>
      <c r="CKQ34" s="5"/>
      <c r="CKR34" s="5"/>
      <c r="CKS34" s="5"/>
      <c r="CKT34" s="5"/>
      <c r="CKU34" s="5"/>
      <c r="CKV34" s="5"/>
      <c r="CKW34" s="5"/>
      <c r="CKX34" s="5"/>
      <c r="CKY34" s="5"/>
      <c r="CKZ34" s="5"/>
      <c r="CLA34" s="5"/>
      <c r="CLB34" s="5"/>
      <c r="CLC34" s="5"/>
      <c r="CLD34" s="5"/>
      <c r="CLE34" s="5"/>
      <c r="CLF34" s="5"/>
      <c r="CLG34" s="5"/>
      <c r="CLH34" s="5"/>
      <c r="CLI34" s="5"/>
      <c r="CLJ34" s="5"/>
      <c r="CLK34" s="5"/>
      <c r="CLL34" s="5"/>
      <c r="CLM34" s="5"/>
      <c r="CLN34" s="5"/>
      <c r="CLO34" s="5"/>
      <c r="CLP34" s="5"/>
      <c r="CLQ34" s="5"/>
      <c r="CLR34" s="5"/>
      <c r="CLS34" s="5"/>
      <c r="CLT34" s="5"/>
      <c r="CLU34" s="5"/>
      <c r="CLV34" s="5"/>
      <c r="CLW34" s="5"/>
      <c r="CLX34" s="5"/>
      <c r="CLY34" s="5"/>
      <c r="CLZ34" s="5"/>
      <c r="CMA34" s="5"/>
      <c r="CMB34" s="5"/>
      <c r="CMC34" s="5"/>
      <c r="CMD34" s="5"/>
      <c r="CME34" s="5"/>
      <c r="CMF34" s="5"/>
      <c r="CMG34" s="5"/>
      <c r="CMH34" s="5"/>
      <c r="CMI34" s="5"/>
      <c r="CMJ34" s="5"/>
      <c r="CMK34" s="5"/>
      <c r="CML34" s="5"/>
      <c r="CMM34" s="5"/>
      <c r="CMN34" s="5"/>
      <c r="CMO34" s="5"/>
      <c r="CMP34" s="5"/>
      <c r="CMQ34" s="5"/>
      <c r="CMR34" s="5"/>
      <c r="CMS34" s="5"/>
      <c r="CMT34" s="5"/>
      <c r="CMU34" s="5"/>
      <c r="CMV34" s="5"/>
      <c r="CMW34" s="5"/>
      <c r="CMX34" s="5"/>
      <c r="CMY34" s="5"/>
      <c r="CMZ34" s="5"/>
      <c r="CNA34" s="5"/>
      <c r="CNB34" s="5"/>
      <c r="CNC34" s="5"/>
      <c r="CND34" s="5"/>
      <c r="CNE34" s="5"/>
      <c r="CNF34" s="5"/>
      <c r="CNG34" s="5"/>
      <c r="CNH34" s="5"/>
      <c r="CNI34" s="5"/>
      <c r="CNJ34" s="5"/>
      <c r="CNK34" s="5"/>
      <c r="CNL34" s="5"/>
      <c r="CNM34" s="5"/>
      <c r="CNN34" s="5"/>
      <c r="CNO34" s="5"/>
      <c r="CNP34" s="5"/>
      <c r="CNQ34" s="5"/>
      <c r="CNR34" s="5"/>
      <c r="CNS34" s="5"/>
      <c r="CNT34" s="5"/>
      <c r="CNU34" s="5"/>
      <c r="CNV34" s="5"/>
      <c r="CNW34" s="5"/>
      <c r="CNX34" s="5"/>
      <c r="CNY34" s="5"/>
      <c r="CNZ34" s="5"/>
      <c r="COA34" s="5"/>
      <c r="COB34" s="5"/>
      <c r="COC34" s="5"/>
      <c r="COD34" s="5"/>
      <c r="COE34" s="5"/>
      <c r="COF34" s="5"/>
      <c r="COG34" s="5"/>
      <c r="COH34" s="5"/>
      <c r="COI34" s="5"/>
      <c r="COJ34" s="5"/>
      <c r="COK34" s="5"/>
      <c r="COL34" s="5"/>
      <c r="COM34" s="5"/>
      <c r="CON34" s="5"/>
      <c r="COO34" s="5"/>
      <c r="COP34" s="5"/>
      <c r="COQ34" s="5"/>
      <c r="COR34" s="5"/>
      <c r="COS34" s="5"/>
      <c r="COT34" s="5"/>
      <c r="COU34" s="5"/>
      <c r="COV34" s="5"/>
      <c r="COW34" s="5"/>
      <c r="COX34" s="5"/>
      <c r="COY34" s="5"/>
      <c r="COZ34" s="5"/>
      <c r="CPA34" s="5"/>
      <c r="CPB34" s="5"/>
      <c r="CPC34" s="5"/>
      <c r="CPD34" s="5"/>
      <c r="CPE34" s="5"/>
      <c r="CPF34" s="5"/>
      <c r="CPG34" s="5"/>
      <c r="CPH34" s="5"/>
      <c r="CPI34" s="5"/>
      <c r="CPJ34" s="5"/>
      <c r="CPK34" s="5"/>
      <c r="CPL34" s="5"/>
      <c r="CPM34" s="5"/>
      <c r="CPN34" s="5"/>
      <c r="CPO34" s="5"/>
      <c r="CPP34" s="5"/>
      <c r="CPQ34" s="5"/>
      <c r="CPR34" s="5"/>
      <c r="CPS34" s="5"/>
      <c r="CPT34" s="5"/>
      <c r="CPU34" s="5"/>
      <c r="CPV34" s="5"/>
      <c r="CPW34" s="5"/>
      <c r="CPX34" s="5"/>
      <c r="CPY34" s="5"/>
      <c r="CPZ34" s="5"/>
      <c r="CQA34" s="5"/>
      <c r="CQB34" s="5"/>
      <c r="CQC34" s="5"/>
      <c r="CQD34" s="5"/>
      <c r="CQE34" s="5"/>
      <c r="CQF34" s="5"/>
      <c r="CQG34" s="5"/>
      <c r="CQH34" s="5"/>
      <c r="CQI34" s="5"/>
      <c r="CQJ34" s="5"/>
      <c r="CQK34" s="5"/>
      <c r="CQL34" s="5"/>
      <c r="CQM34" s="5"/>
      <c r="CQN34" s="5"/>
      <c r="CQO34" s="5"/>
      <c r="CQP34" s="5"/>
      <c r="CQQ34" s="5"/>
      <c r="CQR34" s="5"/>
      <c r="CQS34" s="5"/>
      <c r="CQT34" s="5"/>
      <c r="CQU34" s="5"/>
      <c r="CQV34" s="5"/>
      <c r="CQW34" s="5"/>
      <c r="CQX34" s="5"/>
      <c r="CQY34" s="5"/>
      <c r="CQZ34" s="5"/>
      <c r="CRA34" s="5"/>
      <c r="CRB34" s="5"/>
      <c r="CRC34" s="5"/>
      <c r="CRD34" s="5"/>
      <c r="CRE34" s="5"/>
      <c r="CRF34" s="5"/>
      <c r="CRG34" s="5"/>
      <c r="CRH34" s="5"/>
      <c r="CRI34" s="5"/>
      <c r="CRJ34" s="5"/>
      <c r="CRK34" s="5"/>
      <c r="CRL34" s="5"/>
      <c r="CRM34" s="5"/>
      <c r="CRN34" s="5"/>
      <c r="CRO34" s="5"/>
      <c r="CRP34" s="5"/>
      <c r="CRQ34" s="5"/>
      <c r="CRR34" s="5"/>
      <c r="CRS34" s="5"/>
      <c r="CRT34" s="5"/>
      <c r="CRU34" s="5"/>
      <c r="CRV34" s="5"/>
      <c r="CRW34" s="5"/>
      <c r="CRX34" s="5"/>
      <c r="CRY34" s="5"/>
      <c r="CRZ34" s="5"/>
      <c r="CSA34" s="5"/>
      <c r="CSB34" s="5"/>
      <c r="CSC34" s="5"/>
      <c r="CSD34" s="5"/>
      <c r="CSE34" s="5"/>
      <c r="CSF34" s="5"/>
      <c r="CSG34" s="5"/>
      <c r="CSH34" s="5"/>
      <c r="CSI34" s="5"/>
      <c r="CSJ34" s="5"/>
      <c r="CSK34" s="5"/>
      <c r="CSL34" s="5"/>
      <c r="CSM34" s="5"/>
      <c r="CSN34" s="5"/>
      <c r="CSO34" s="5"/>
      <c r="CSP34" s="5"/>
      <c r="CSQ34" s="5"/>
      <c r="CSR34" s="5"/>
      <c r="CSS34" s="5"/>
      <c r="CST34" s="5"/>
      <c r="CSU34" s="5"/>
      <c r="CSV34" s="5"/>
      <c r="CSW34" s="5"/>
      <c r="CSX34" s="5"/>
      <c r="CSY34" s="5"/>
      <c r="CSZ34" s="5"/>
      <c r="CTA34" s="5"/>
      <c r="CTB34" s="5"/>
      <c r="CTC34" s="5"/>
      <c r="CTD34" s="5"/>
      <c r="CTE34" s="5"/>
      <c r="CTF34" s="5"/>
      <c r="CTG34" s="5"/>
      <c r="CTH34" s="5"/>
      <c r="CTI34" s="5"/>
      <c r="CTJ34" s="5"/>
      <c r="CTK34" s="5"/>
      <c r="CTL34" s="5"/>
      <c r="CTM34" s="5"/>
      <c r="CTN34" s="5"/>
      <c r="CTO34" s="5"/>
      <c r="CTP34" s="5"/>
      <c r="CTQ34" s="5"/>
      <c r="CTR34" s="5"/>
      <c r="CTS34" s="5"/>
      <c r="CTT34" s="5"/>
      <c r="CTU34" s="5"/>
      <c r="CTV34" s="5"/>
      <c r="CTW34" s="5"/>
      <c r="CTX34" s="5"/>
      <c r="CTY34" s="5"/>
      <c r="CTZ34" s="5"/>
      <c r="CUA34" s="5"/>
      <c r="CUB34" s="5"/>
      <c r="CUC34" s="5"/>
      <c r="CUD34" s="5"/>
      <c r="CUE34" s="5"/>
      <c r="CUF34" s="5"/>
      <c r="CUG34" s="5"/>
      <c r="CUH34" s="5"/>
      <c r="CUI34" s="5"/>
      <c r="CUJ34" s="5"/>
      <c r="CUK34" s="5"/>
      <c r="CUL34" s="5"/>
      <c r="CUM34" s="5"/>
      <c r="CUN34" s="5"/>
      <c r="CUO34" s="5"/>
      <c r="CUP34" s="5"/>
      <c r="CUQ34" s="5"/>
      <c r="CUR34" s="5"/>
      <c r="CUS34" s="5"/>
      <c r="CUT34" s="5"/>
      <c r="CUU34" s="5"/>
      <c r="CUV34" s="5"/>
      <c r="CUW34" s="5"/>
      <c r="CUX34" s="5"/>
      <c r="CUY34" s="5"/>
      <c r="CUZ34" s="5"/>
      <c r="CVA34" s="5"/>
      <c r="CVB34" s="5"/>
      <c r="CVC34" s="5"/>
      <c r="CVD34" s="5"/>
      <c r="CVE34" s="5"/>
      <c r="CVF34" s="5"/>
      <c r="CVG34" s="5"/>
      <c r="CVH34" s="5"/>
      <c r="CVI34" s="5"/>
      <c r="CVJ34" s="5"/>
      <c r="CVK34" s="5"/>
      <c r="CVL34" s="5"/>
      <c r="CVM34" s="5"/>
      <c r="CVN34" s="5"/>
      <c r="CVO34" s="5"/>
      <c r="CVP34" s="5"/>
      <c r="CVQ34" s="5"/>
      <c r="CVR34" s="5"/>
      <c r="CVS34" s="5"/>
      <c r="CVT34" s="5"/>
      <c r="CVU34" s="5"/>
      <c r="CVV34" s="5"/>
      <c r="CVW34" s="5"/>
      <c r="CVX34" s="5"/>
      <c r="CVY34" s="5"/>
      <c r="CVZ34" s="5"/>
      <c r="CWA34" s="5"/>
      <c r="CWB34" s="5"/>
      <c r="CWC34" s="5"/>
      <c r="CWD34" s="5"/>
      <c r="CWE34" s="5"/>
      <c r="CWF34" s="5"/>
      <c r="CWG34" s="5"/>
      <c r="CWH34" s="5"/>
      <c r="CWI34" s="5"/>
      <c r="CWJ34" s="5"/>
      <c r="CWK34" s="5"/>
      <c r="CWL34" s="5"/>
      <c r="CWM34" s="5"/>
      <c r="CWN34" s="5"/>
      <c r="CWO34" s="5"/>
      <c r="CWP34" s="5"/>
      <c r="CWQ34" s="5"/>
      <c r="CWR34" s="5"/>
      <c r="CWS34" s="5"/>
      <c r="CWT34" s="5"/>
      <c r="CWU34" s="5"/>
      <c r="CWV34" s="5"/>
      <c r="CWW34" s="5"/>
      <c r="CWX34" s="5"/>
      <c r="CWY34" s="5"/>
      <c r="CWZ34" s="5"/>
      <c r="CXA34" s="5"/>
      <c r="CXB34" s="5"/>
      <c r="CXC34" s="5"/>
      <c r="CXD34" s="5"/>
      <c r="CXE34" s="5"/>
      <c r="CXF34" s="5"/>
      <c r="CXG34" s="5"/>
      <c r="CXH34" s="5"/>
      <c r="CXI34" s="5"/>
      <c r="CXJ34" s="5"/>
      <c r="CXK34" s="5"/>
      <c r="CXL34" s="5"/>
      <c r="CXM34" s="5"/>
      <c r="CXN34" s="5"/>
      <c r="CXO34" s="5"/>
      <c r="CXP34" s="5"/>
      <c r="CXQ34" s="5"/>
      <c r="CXR34" s="5"/>
      <c r="CXS34" s="5"/>
      <c r="CXT34" s="5"/>
      <c r="CXU34" s="5"/>
      <c r="CXV34" s="5"/>
      <c r="CXW34" s="5"/>
      <c r="CXX34" s="5"/>
      <c r="CXY34" s="5"/>
      <c r="CXZ34" s="5"/>
      <c r="CYA34" s="5"/>
      <c r="CYB34" s="5"/>
      <c r="CYC34" s="5"/>
      <c r="CYD34" s="5"/>
      <c r="CYE34" s="5"/>
      <c r="CYF34" s="5"/>
      <c r="CYG34" s="5"/>
      <c r="CYH34" s="5"/>
      <c r="CYI34" s="5"/>
      <c r="CYJ34" s="5"/>
      <c r="CYK34" s="5"/>
      <c r="CYL34" s="5"/>
      <c r="CYM34" s="5"/>
      <c r="CYN34" s="5"/>
      <c r="CYO34" s="5"/>
      <c r="CYP34" s="5"/>
      <c r="CYQ34" s="5"/>
      <c r="CYR34" s="5"/>
      <c r="CYS34" s="5"/>
      <c r="CYT34" s="5"/>
      <c r="CYU34" s="5"/>
      <c r="CYV34" s="5"/>
      <c r="CYW34" s="5"/>
      <c r="CYX34" s="5"/>
      <c r="CYY34" s="5"/>
      <c r="CYZ34" s="5"/>
      <c r="CZA34" s="5"/>
      <c r="CZB34" s="5"/>
      <c r="CZC34" s="5"/>
      <c r="CZD34" s="5"/>
      <c r="CZE34" s="5"/>
      <c r="CZF34" s="5"/>
      <c r="CZG34" s="5"/>
      <c r="CZH34" s="5"/>
      <c r="CZI34" s="5"/>
      <c r="CZJ34" s="5"/>
      <c r="CZK34" s="5"/>
      <c r="CZL34" s="5"/>
      <c r="CZM34" s="5"/>
      <c r="CZN34" s="5"/>
      <c r="CZO34" s="5"/>
      <c r="CZP34" s="5"/>
      <c r="CZQ34" s="5"/>
      <c r="CZR34" s="5"/>
      <c r="CZS34" s="5"/>
      <c r="CZT34" s="5"/>
      <c r="CZU34" s="5"/>
      <c r="CZV34" s="5"/>
      <c r="CZW34" s="5"/>
      <c r="CZX34" s="5"/>
      <c r="CZY34" s="5"/>
      <c r="CZZ34" s="5"/>
      <c r="DAA34" s="5"/>
      <c r="DAB34" s="5"/>
      <c r="DAC34" s="5"/>
      <c r="DAD34" s="5"/>
      <c r="DAE34" s="5"/>
      <c r="DAF34" s="5"/>
      <c r="DAG34" s="5"/>
      <c r="DAH34" s="5"/>
      <c r="DAI34" s="5"/>
      <c r="DAJ34" s="5"/>
      <c r="DAK34" s="5"/>
      <c r="DAL34" s="5"/>
      <c r="DAM34" s="5"/>
      <c r="DAN34" s="5"/>
      <c r="DAO34" s="5"/>
      <c r="DAP34" s="5"/>
      <c r="DAQ34" s="5"/>
      <c r="DAR34" s="5"/>
      <c r="DAS34" s="5"/>
      <c r="DAT34" s="5"/>
      <c r="DAU34" s="5"/>
      <c r="DAV34" s="5"/>
      <c r="DAW34" s="5"/>
      <c r="DAX34" s="5"/>
      <c r="DAY34" s="5"/>
      <c r="DAZ34" s="5"/>
      <c r="DBA34" s="5"/>
      <c r="DBB34" s="5"/>
      <c r="DBC34" s="5"/>
      <c r="DBD34" s="5"/>
      <c r="DBE34" s="5"/>
      <c r="DBF34" s="5"/>
      <c r="DBG34" s="5"/>
      <c r="DBH34" s="5"/>
      <c r="DBI34" s="5"/>
      <c r="DBJ34" s="5"/>
      <c r="DBK34" s="5"/>
      <c r="DBL34" s="5"/>
      <c r="DBM34" s="5"/>
      <c r="DBN34" s="5"/>
      <c r="DBO34" s="5"/>
      <c r="DBP34" s="5"/>
      <c r="DBQ34" s="5"/>
      <c r="DBR34" s="5"/>
      <c r="DBS34" s="5"/>
      <c r="DBT34" s="5"/>
      <c r="DBU34" s="5"/>
      <c r="DBV34" s="5"/>
      <c r="DBW34" s="5"/>
      <c r="DBX34" s="5"/>
      <c r="DBY34" s="5"/>
      <c r="DBZ34" s="5"/>
      <c r="DCA34" s="5"/>
      <c r="DCB34" s="5"/>
      <c r="DCC34" s="5"/>
      <c r="DCD34" s="5"/>
      <c r="DCE34" s="5"/>
      <c r="DCF34" s="5"/>
      <c r="DCG34" s="5"/>
      <c r="DCH34" s="5"/>
      <c r="DCI34" s="5"/>
      <c r="DCJ34" s="5"/>
      <c r="DCK34" s="5"/>
      <c r="DCL34" s="5"/>
      <c r="DCM34" s="5"/>
      <c r="DCN34" s="5"/>
      <c r="DCO34" s="5"/>
      <c r="DCP34" s="5"/>
      <c r="DCQ34" s="5"/>
      <c r="DCR34" s="5"/>
      <c r="DCS34" s="5"/>
      <c r="DCT34" s="5"/>
      <c r="DCU34" s="5"/>
      <c r="DCV34" s="5"/>
      <c r="DCW34" s="5"/>
      <c r="DCX34" s="5"/>
      <c r="DCY34" s="5"/>
      <c r="DCZ34" s="5"/>
      <c r="DDA34" s="5"/>
      <c r="DDB34" s="5"/>
      <c r="DDC34" s="5"/>
      <c r="DDD34" s="5"/>
      <c r="DDE34" s="5"/>
      <c r="DDF34" s="5"/>
      <c r="DDG34" s="5"/>
      <c r="DDH34" s="5"/>
      <c r="DDI34" s="5"/>
      <c r="DDJ34" s="5"/>
      <c r="DDK34" s="5"/>
      <c r="DDL34" s="5"/>
      <c r="DDM34" s="5"/>
      <c r="DDN34" s="5"/>
      <c r="DDO34" s="5"/>
      <c r="DDP34" s="5"/>
      <c r="DDQ34" s="5"/>
      <c r="DDR34" s="5"/>
      <c r="DDS34" s="5"/>
      <c r="DDT34" s="5"/>
      <c r="DDU34" s="5"/>
      <c r="DDV34" s="5"/>
      <c r="DDW34" s="5"/>
      <c r="DDX34" s="5"/>
      <c r="DDY34" s="5"/>
      <c r="DDZ34" s="5"/>
      <c r="DEA34" s="5"/>
      <c r="DEB34" s="5"/>
      <c r="DEC34" s="5"/>
      <c r="DED34" s="5"/>
      <c r="DEE34" s="5"/>
      <c r="DEF34" s="5"/>
      <c r="DEG34" s="5"/>
      <c r="DEH34" s="5"/>
      <c r="DEI34" s="5"/>
      <c r="DEJ34" s="5"/>
      <c r="DEK34" s="5"/>
      <c r="DEL34" s="5"/>
      <c r="DEM34" s="5"/>
      <c r="DEN34" s="5"/>
      <c r="DEO34" s="5"/>
      <c r="DEP34" s="5"/>
      <c r="DEQ34" s="5"/>
      <c r="DER34" s="5"/>
      <c r="DES34" s="5"/>
      <c r="DET34" s="5"/>
      <c r="DEU34" s="5"/>
      <c r="DEV34" s="5"/>
      <c r="DEW34" s="5"/>
      <c r="DEX34" s="5"/>
      <c r="DEY34" s="5"/>
      <c r="DEZ34" s="5"/>
      <c r="DFA34" s="5"/>
      <c r="DFB34" s="5"/>
      <c r="DFC34" s="5"/>
      <c r="DFD34" s="5"/>
      <c r="DFE34" s="5"/>
      <c r="DFF34" s="5"/>
      <c r="DFG34" s="5"/>
      <c r="DFH34" s="5"/>
      <c r="DFI34" s="5"/>
      <c r="DFJ34" s="5"/>
      <c r="DFK34" s="5"/>
      <c r="DFL34" s="5"/>
      <c r="DFM34" s="5"/>
      <c r="DFN34" s="5"/>
      <c r="DFO34" s="5"/>
      <c r="DFP34" s="5"/>
      <c r="DFQ34" s="5"/>
      <c r="DFR34" s="5"/>
      <c r="DFS34" s="5"/>
      <c r="DFT34" s="5"/>
      <c r="DFU34" s="5"/>
      <c r="DFV34" s="5"/>
      <c r="DFW34" s="5"/>
      <c r="DFX34" s="5"/>
      <c r="DFY34" s="5"/>
      <c r="DFZ34" s="5"/>
      <c r="DGA34" s="5"/>
      <c r="DGB34" s="5"/>
      <c r="DGC34" s="5"/>
      <c r="DGD34" s="5"/>
      <c r="DGE34" s="5"/>
      <c r="DGF34" s="5"/>
      <c r="DGG34" s="5"/>
      <c r="DGH34" s="5"/>
      <c r="DGI34" s="5"/>
      <c r="DGJ34" s="5"/>
      <c r="DGK34" s="5"/>
      <c r="DGL34" s="5"/>
      <c r="DGM34" s="5"/>
      <c r="DGN34" s="5"/>
      <c r="DGO34" s="5"/>
      <c r="DGP34" s="5"/>
      <c r="DGQ34" s="5"/>
      <c r="DGR34" s="5"/>
      <c r="DGS34" s="5"/>
      <c r="DGT34" s="5"/>
      <c r="DGU34" s="5"/>
      <c r="DGV34" s="5"/>
      <c r="DGW34" s="5"/>
      <c r="DGX34" s="5"/>
      <c r="DGY34" s="5"/>
      <c r="DGZ34" s="5"/>
      <c r="DHA34" s="5"/>
      <c r="DHB34" s="5"/>
      <c r="DHC34" s="5"/>
      <c r="DHD34" s="5"/>
      <c r="DHE34" s="5"/>
      <c r="DHF34" s="5"/>
      <c r="DHG34" s="5"/>
      <c r="DHH34" s="5"/>
      <c r="DHI34" s="5"/>
      <c r="DHJ34" s="5"/>
      <c r="DHK34" s="5"/>
      <c r="DHL34" s="5"/>
      <c r="DHM34" s="5"/>
      <c r="DHN34" s="5"/>
      <c r="DHO34" s="5"/>
      <c r="DHP34" s="5"/>
      <c r="DHQ34" s="5"/>
      <c r="DHR34" s="5"/>
      <c r="DHS34" s="5"/>
      <c r="DHT34" s="5"/>
      <c r="DHU34" s="5"/>
      <c r="DHV34" s="5"/>
      <c r="DHW34" s="5"/>
      <c r="DHX34" s="5"/>
      <c r="DHY34" s="5"/>
      <c r="DHZ34" s="5"/>
      <c r="DIA34" s="5"/>
      <c r="DIB34" s="5"/>
      <c r="DIC34" s="5"/>
      <c r="DID34" s="5"/>
      <c r="DIE34" s="5"/>
      <c r="DIF34" s="5"/>
      <c r="DIG34" s="5"/>
      <c r="DIH34" s="5"/>
      <c r="DII34" s="5"/>
      <c r="DIJ34" s="5"/>
      <c r="DIK34" s="5"/>
      <c r="DIL34" s="5"/>
      <c r="DIM34" s="5"/>
      <c r="DIN34" s="5"/>
      <c r="DIO34" s="5"/>
      <c r="DIP34" s="5"/>
      <c r="DIQ34" s="5"/>
      <c r="DIR34" s="5"/>
      <c r="DIS34" s="5"/>
      <c r="DIT34" s="5"/>
      <c r="DIU34" s="5"/>
      <c r="DIV34" s="5"/>
      <c r="DIW34" s="5"/>
      <c r="DIX34" s="5"/>
      <c r="DIY34" s="5"/>
      <c r="DIZ34" s="5"/>
      <c r="DJA34" s="5"/>
      <c r="DJB34" s="5"/>
      <c r="DJC34" s="5"/>
      <c r="DJD34" s="5"/>
      <c r="DJE34" s="5"/>
      <c r="DJF34" s="5"/>
      <c r="DJG34" s="5"/>
      <c r="DJH34" s="5"/>
      <c r="DJI34" s="5"/>
      <c r="DJJ34" s="5"/>
      <c r="DJK34" s="5"/>
      <c r="DJL34" s="5"/>
      <c r="DJM34" s="5"/>
      <c r="DJN34" s="5"/>
      <c r="DJO34" s="5"/>
      <c r="DJP34" s="5"/>
      <c r="DJQ34" s="5"/>
      <c r="DJR34" s="5"/>
      <c r="DJS34" s="5"/>
      <c r="DJT34" s="5"/>
      <c r="DJU34" s="5"/>
      <c r="DJV34" s="5"/>
      <c r="DJW34" s="5"/>
      <c r="DJX34" s="5"/>
      <c r="DJY34" s="5"/>
      <c r="DJZ34" s="5"/>
      <c r="DKA34" s="5"/>
      <c r="DKB34" s="5"/>
      <c r="DKC34" s="5"/>
      <c r="DKD34" s="5"/>
      <c r="DKE34" s="5"/>
      <c r="DKF34" s="5"/>
      <c r="DKG34" s="5"/>
      <c r="DKH34" s="5"/>
      <c r="DKI34" s="5"/>
      <c r="DKJ34" s="5"/>
      <c r="DKK34" s="5"/>
      <c r="DKL34" s="5"/>
      <c r="DKM34" s="5"/>
      <c r="DKN34" s="5"/>
      <c r="DKO34" s="5"/>
      <c r="DKP34" s="5"/>
      <c r="DKQ34" s="5"/>
      <c r="DKR34" s="5"/>
      <c r="DKS34" s="5"/>
      <c r="DKT34" s="5"/>
      <c r="DKU34" s="5"/>
      <c r="DKV34" s="5"/>
      <c r="DKW34" s="5"/>
      <c r="DKX34" s="5"/>
      <c r="DKY34" s="5"/>
      <c r="DKZ34" s="5"/>
      <c r="DLA34" s="5"/>
      <c r="DLB34" s="5"/>
      <c r="DLC34" s="5"/>
      <c r="DLD34" s="5"/>
      <c r="DLE34" s="5"/>
      <c r="DLF34" s="5"/>
      <c r="DLG34" s="5"/>
      <c r="DLH34" s="5"/>
      <c r="DLI34" s="5"/>
      <c r="DLJ34" s="5"/>
      <c r="DLK34" s="5"/>
      <c r="DLL34" s="5"/>
      <c r="DLM34" s="5"/>
      <c r="DLN34" s="5"/>
      <c r="DLO34" s="5"/>
      <c r="DLP34" s="5"/>
      <c r="DLQ34" s="5"/>
      <c r="DLR34" s="5"/>
      <c r="DLS34" s="5"/>
      <c r="DLT34" s="5"/>
      <c r="DLU34" s="5"/>
      <c r="DLV34" s="5"/>
      <c r="DLW34" s="5"/>
      <c r="DLX34" s="5"/>
      <c r="DLY34" s="5"/>
      <c r="DLZ34" s="5"/>
      <c r="DMA34" s="5"/>
      <c r="DMB34" s="5"/>
      <c r="DMC34" s="5"/>
      <c r="DMD34" s="5"/>
      <c r="DME34" s="5"/>
      <c r="DMF34" s="5"/>
      <c r="DMG34" s="5"/>
      <c r="DMH34" s="5"/>
      <c r="DMI34" s="5"/>
      <c r="DMJ34" s="5"/>
      <c r="DMK34" s="5"/>
      <c r="DML34" s="5"/>
      <c r="DMM34" s="5"/>
      <c r="DMN34" s="5"/>
      <c r="DMO34" s="5"/>
      <c r="DMP34" s="5"/>
      <c r="DMQ34" s="5"/>
      <c r="DMR34" s="5"/>
      <c r="DMS34" s="5"/>
      <c r="DMT34" s="5"/>
      <c r="DMU34" s="5"/>
      <c r="DMV34" s="5"/>
      <c r="DMW34" s="5"/>
      <c r="DMX34" s="5"/>
      <c r="DMY34" s="5"/>
      <c r="DMZ34" s="5"/>
      <c r="DNA34" s="5"/>
      <c r="DNB34" s="5"/>
      <c r="DNC34" s="5"/>
      <c r="DND34" s="5"/>
      <c r="DNE34" s="5"/>
      <c r="DNF34" s="5"/>
      <c r="DNG34" s="5"/>
      <c r="DNH34" s="5"/>
      <c r="DNI34" s="5"/>
      <c r="DNJ34" s="5"/>
      <c r="DNK34" s="5"/>
      <c r="DNL34" s="5"/>
      <c r="DNM34" s="5"/>
      <c r="DNN34" s="5"/>
      <c r="DNO34" s="5"/>
      <c r="DNP34" s="5"/>
      <c r="DNQ34" s="5"/>
      <c r="DNR34" s="5"/>
      <c r="DNS34" s="5"/>
      <c r="DNT34" s="5"/>
      <c r="DNU34" s="5"/>
      <c r="DNV34" s="5"/>
      <c r="DNW34" s="5"/>
      <c r="DNX34" s="5"/>
      <c r="DNY34" s="5"/>
      <c r="DNZ34" s="5"/>
      <c r="DOA34" s="5"/>
      <c r="DOB34" s="5"/>
      <c r="DOC34" s="5"/>
      <c r="DOD34" s="5"/>
      <c r="DOE34" s="5"/>
      <c r="DOF34" s="5"/>
      <c r="DOG34" s="5"/>
      <c r="DOH34" s="5"/>
      <c r="DOI34" s="5"/>
      <c r="DOJ34" s="5"/>
      <c r="DOK34" s="5"/>
      <c r="DOL34" s="5"/>
      <c r="DOM34" s="5"/>
      <c r="DON34" s="5"/>
      <c r="DOO34" s="5"/>
      <c r="DOP34" s="5"/>
      <c r="DOQ34" s="5"/>
      <c r="DOR34" s="5"/>
      <c r="DOS34" s="5"/>
      <c r="DOT34" s="5"/>
      <c r="DOU34" s="5"/>
      <c r="DOV34" s="5"/>
      <c r="DOW34" s="5"/>
      <c r="DOX34" s="5"/>
      <c r="DOY34" s="5"/>
      <c r="DOZ34" s="5"/>
      <c r="DPA34" s="5"/>
      <c r="DPB34" s="5"/>
      <c r="DPC34" s="5"/>
      <c r="DPD34" s="5"/>
      <c r="DPE34" s="5"/>
      <c r="DPF34" s="5"/>
      <c r="DPG34" s="5"/>
      <c r="DPH34" s="5"/>
      <c r="DPI34" s="5"/>
      <c r="DPJ34" s="5"/>
      <c r="DPK34" s="5"/>
      <c r="DPL34" s="5"/>
      <c r="DPM34" s="5"/>
      <c r="DPN34" s="5"/>
      <c r="DPO34" s="5"/>
      <c r="DPP34" s="5"/>
      <c r="DPQ34" s="5"/>
      <c r="DPR34" s="5"/>
      <c r="DPS34" s="5"/>
      <c r="DPT34" s="5"/>
      <c r="DPU34" s="5"/>
      <c r="DPV34" s="5"/>
      <c r="DPW34" s="5"/>
      <c r="DPX34" s="5"/>
      <c r="DPY34" s="5"/>
      <c r="DPZ34" s="5"/>
      <c r="DQA34" s="5"/>
      <c r="DQB34" s="5"/>
      <c r="DQC34" s="5"/>
      <c r="DQD34" s="5"/>
      <c r="DQE34" s="5"/>
      <c r="DQF34" s="5"/>
      <c r="DQG34" s="5"/>
      <c r="DQH34" s="5"/>
      <c r="DQI34" s="5"/>
      <c r="DQJ34" s="5"/>
      <c r="DQK34" s="5"/>
      <c r="DQL34" s="5"/>
      <c r="DQM34" s="5"/>
      <c r="DQN34" s="5"/>
      <c r="DQO34" s="5"/>
      <c r="DQP34" s="5"/>
      <c r="DQQ34" s="5"/>
      <c r="DQR34" s="5"/>
      <c r="DQS34" s="5"/>
      <c r="DQT34" s="5"/>
      <c r="DQU34" s="5"/>
      <c r="DQV34" s="5"/>
      <c r="DQW34" s="5"/>
      <c r="DQX34" s="5"/>
      <c r="DQY34" s="5"/>
      <c r="DQZ34" s="5"/>
      <c r="DRA34" s="5"/>
      <c r="DRB34" s="5"/>
      <c r="DRC34" s="5"/>
      <c r="DRD34" s="5"/>
      <c r="DRE34" s="5"/>
      <c r="DRF34" s="5"/>
      <c r="DRG34" s="5"/>
      <c r="DRH34" s="5"/>
      <c r="DRI34" s="5"/>
      <c r="DRJ34" s="5"/>
      <c r="DRK34" s="5"/>
      <c r="DRL34" s="5"/>
      <c r="DRM34" s="5"/>
      <c r="DRN34" s="5"/>
      <c r="DRO34" s="5"/>
      <c r="DRP34" s="5"/>
      <c r="DRQ34" s="5"/>
      <c r="DRR34" s="5"/>
      <c r="DRS34" s="5"/>
      <c r="DRT34" s="5"/>
      <c r="DRU34" s="5"/>
      <c r="DRV34" s="5"/>
      <c r="DRW34" s="5"/>
      <c r="DRX34" s="5"/>
      <c r="DRY34" s="5"/>
      <c r="DRZ34" s="5"/>
      <c r="DSA34" s="5"/>
      <c r="DSB34" s="5"/>
      <c r="DSC34" s="5"/>
      <c r="DSD34" s="5"/>
      <c r="DSE34" s="5"/>
      <c r="DSF34" s="5"/>
      <c r="DSG34" s="5"/>
      <c r="DSH34" s="5"/>
      <c r="DSI34" s="5"/>
      <c r="DSJ34" s="5"/>
      <c r="DSK34" s="5"/>
      <c r="DSL34" s="5"/>
      <c r="DSM34" s="5"/>
      <c r="DSN34" s="5"/>
      <c r="DSO34" s="5"/>
      <c r="DSP34" s="5"/>
      <c r="DSQ34" s="5"/>
      <c r="DSR34" s="5"/>
      <c r="DSS34" s="5"/>
      <c r="DST34" s="5"/>
      <c r="DSU34" s="5"/>
      <c r="DSV34" s="5"/>
      <c r="DSW34" s="5"/>
      <c r="DSX34" s="5"/>
      <c r="DSY34" s="5"/>
      <c r="DSZ34" s="5"/>
      <c r="DTA34" s="5"/>
      <c r="DTB34" s="5"/>
      <c r="DTC34" s="5"/>
      <c r="DTD34" s="5"/>
      <c r="DTE34" s="5"/>
      <c r="DTF34" s="5"/>
      <c r="DTG34" s="5"/>
      <c r="DTH34" s="5"/>
      <c r="DTI34" s="5"/>
      <c r="DTJ34" s="5"/>
      <c r="DTK34" s="5"/>
      <c r="DTL34" s="5"/>
      <c r="DTM34" s="5"/>
      <c r="DTN34" s="5"/>
      <c r="DTO34" s="5"/>
      <c r="DTP34" s="5"/>
      <c r="DTQ34" s="5"/>
      <c r="DTR34" s="5"/>
      <c r="DTS34" s="5"/>
      <c r="DTT34" s="5"/>
      <c r="DTU34" s="5"/>
      <c r="DTV34" s="5"/>
      <c r="DTW34" s="5"/>
      <c r="DTX34" s="5"/>
      <c r="DTY34" s="5"/>
      <c r="DTZ34" s="5"/>
      <c r="DUA34" s="5"/>
      <c r="DUB34" s="5"/>
      <c r="DUC34" s="5"/>
      <c r="DUD34" s="5"/>
      <c r="DUE34" s="5"/>
      <c r="DUF34" s="5"/>
      <c r="DUG34" s="5"/>
      <c r="DUH34" s="5"/>
      <c r="DUI34" s="5"/>
      <c r="DUJ34" s="5"/>
      <c r="DUK34" s="5"/>
      <c r="DUL34" s="5"/>
      <c r="DUM34" s="5"/>
      <c r="DUN34" s="5"/>
      <c r="DUO34" s="5"/>
      <c r="DUP34" s="5"/>
      <c r="DUQ34" s="5"/>
      <c r="DUR34" s="5"/>
      <c r="DUS34" s="5"/>
      <c r="DUT34" s="5"/>
      <c r="DUU34" s="5"/>
      <c r="DUV34" s="5"/>
      <c r="DUW34" s="5"/>
      <c r="DUX34" s="5"/>
      <c r="DUY34" s="5"/>
      <c r="DUZ34" s="5"/>
      <c r="DVA34" s="5"/>
      <c r="DVB34" s="5"/>
      <c r="DVC34" s="5"/>
      <c r="DVD34" s="5"/>
      <c r="DVE34" s="5"/>
      <c r="DVF34" s="5"/>
      <c r="DVG34" s="5"/>
      <c r="DVH34" s="5"/>
      <c r="DVI34" s="5"/>
      <c r="DVJ34" s="5"/>
      <c r="DVK34" s="5"/>
      <c r="DVL34" s="5"/>
      <c r="DVM34" s="5"/>
      <c r="DVN34" s="5"/>
      <c r="DVO34" s="5"/>
      <c r="DVP34" s="5"/>
      <c r="DVQ34" s="5"/>
      <c r="DVR34" s="5"/>
      <c r="DVS34" s="5"/>
      <c r="DVT34" s="5"/>
      <c r="DVU34" s="5"/>
      <c r="DVV34" s="5"/>
      <c r="DVW34" s="5"/>
      <c r="DVX34" s="5"/>
      <c r="DVY34" s="5"/>
      <c r="DVZ34" s="5"/>
      <c r="DWA34" s="5"/>
      <c r="DWB34" s="5"/>
      <c r="DWC34" s="5"/>
      <c r="DWD34" s="5"/>
      <c r="DWE34" s="5"/>
      <c r="DWF34" s="5"/>
      <c r="DWG34" s="5"/>
      <c r="DWH34" s="5"/>
      <c r="DWI34" s="5"/>
      <c r="DWJ34" s="5"/>
      <c r="DWK34" s="5"/>
      <c r="DWL34" s="5"/>
      <c r="DWM34" s="5"/>
      <c r="DWN34" s="5"/>
      <c r="DWO34" s="5"/>
      <c r="DWP34" s="5"/>
      <c r="DWQ34" s="5"/>
      <c r="DWR34" s="5"/>
      <c r="DWS34" s="5"/>
      <c r="DWT34" s="5"/>
      <c r="DWU34" s="5"/>
      <c r="DWV34" s="5"/>
      <c r="DWW34" s="5"/>
      <c r="DWX34" s="5"/>
      <c r="DWY34" s="5"/>
      <c r="DWZ34" s="5"/>
      <c r="DXA34" s="5"/>
      <c r="DXB34" s="5"/>
      <c r="DXC34" s="5"/>
      <c r="DXD34" s="5"/>
      <c r="DXE34" s="5"/>
      <c r="DXF34" s="5"/>
      <c r="DXG34" s="5"/>
      <c r="DXH34" s="5"/>
      <c r="DXI34" s="5"/>
      <c r="DXJ34" s="5"/>
      <c r="DXK34" s="5"/>
      <c r="DXL34" s="5"/>
      <c r="DXM34" s="5"/>
      <c r="DXN34" s="5"/>
      <c r="DXO34" s="5"/>
      <c r="DXP34" s="5"/>
      <c r="DXQ34" s="5"/>
      <c r="DXR34" s="5"/>
      <c r="DXS34" s="5"/>
      <c r="DXT34" s="5"/>
      <c r="DXU34" s="5"/>
      <c r="DXV34" s="5"/>
      <c r="DXW34" s="5"/>
      <c r="DXX34" s="5"/>
      <c r="DXY34" s="5"/>
      <c r="DXZ34" s="5"/>
      <c r="DYA34" s="5"/>
      <c r="DYB34" s="5"/>
      <c r="DYC34" s="5"/>
      <c r="DYD34" s="5"/>
      <c r="DYE34" s="5"/>
      <c r="DYF34" s="5"/>
      <c r="DYG34" s="5"/>
      <c r="DYH34" s="5"/>
      <c r="DYI34" s="5"/>
      <c r="DYJ34" s="5"/>
      <c r="DYK34" s="5"/>
      <c r="DYL34" s="5"/>
      <c r="DYM34" s="5"/>
      <c r="DYN34" s="5"/>
      <c r="DYO34" s="5"/>
      <c r="DYP34" s="5"/>
      <c r="DYQ34" s="5"/>
      <c r="DYR34" s="5"/>
      <c r="DYS34" s="5"/>
      <c r="DYT34" s="5"/>
      <c r="DYU34" s="5"/>
      <c r="DYV34" s="5"/>
      <c r="DYW34" s="5"/>
      <c r="DYX34" s="5"/>
      <c r="DYY34" s="5"/>
      <c r="DYZ34" s="5"/>
      <c r="DZA34" s="5"/>
      <c r="DZB34" s="5"/>
      <c r="DZC34" s="5"/>
      <c r="DZD34" s="5"/>
      <c r="DZE34" s="5"/>
      <c r="DZF34" s="5"/>
      <c r="DZG34" s="5"/>
      <c r="DZH34" s="5"/>
      <c r="DZI34" s="5"/>
      <c r="DZJ34" s="5"/>
      <c r="DZK34" s="5"/>
      <c r="DZL34" s="5"/>
      <c r="DZM34" s="5"/>
      <c r="DZN34" s="5"/>
      <c r="DZO34" s="5"/>
      <c r="DZP34" s="5"/>
      <c r="DZQ34" s="5"/>
      <c r="DZR34" s="5"/>
      <c r="DZS34" s="5"/>
      <c r="DZT34" s="5"/>
      <c r="DZU34" s="5"/>
      <c r="DZV34" s="5"/>
      <c r="DZW34" s="5"/>
      <c r="DZX34" s="5"/>
      <c r="DZY34" s="5"/>
      <c r="DZZ34" s="5"/>
      <c r="EAA34" s="5"/>
      <c r="EAB34" s="5"/>
      <c r="EAC34" s="5"/>
      <c r="EAD34" s="5"/>
      <c r="EAE34" s="5"/>
      <c r="EAF34" s="5"/>
      <c r="EAG34" s="5"/>
      <c r="EAH34" s="5"/>
      <c r="EAI34" s="5"/>
      <c r="EAJ34" s="5"/>
      <c r="EAK34" s="5"/>
      <c r="EAL34" s="5"/>
      <c r="EAM34" s="5"/>
      <c r="EAN34" s="5"/>
      <c r="EAO34" s="5"/>
      <c r="EAP34" s="5"/>
      <c r="EAQ34" s="5"/>
      <c r="EAR34" s="5"/>
      <c r="EAS34" s="5"/>
      <c r="EAT34" s="5"/>
      <c r="EAU34" s="5"/>
      <c r="EAV34" s="5"/>
      <c r="EAW34" s="5"/>
      <c r="EAX34" s="5"/>
      <c r="EAY34" s="5"/>
      <c r="EAZ34" s="5"/>
      <c r="EBA34" s="5"/>
      <c r="EBB34" s="5"/>
      <c r="EBC34" s="5"/>
      <c r="EBD34" s="5"/>
      <c r="EBE34" s="5"/>
      <c r="EBF34" s="5"/>
      <c r="EBG34" s="5"/>
      <c r="EBH34" s="5"/>
      <c r="EBI34" s="5"/>
      <c r="EBJ34" s="5"/>
      <c r="EBK34" s="5"/>
      <c r="EBL34" s="5"/>
      <c r="EBM34" s="5"/>
      <c r="EBN34" s="5"/>
      <c r="EBO34" s="5"/>
      <c r="EBP34" s="5"/>
      <c r="EBQ34" s="5"/>
      <c r="EBR34" s="5"/>
      <c r="EBS34" s="5"/>
      <c r="EBT34" s="5"/>
      <c r="EBU34" s="5"/>
      <c r="EBV34" s="5"/>
      <c r="EBW34" s="5"/>
      <c r="EBX34" s="5"/>
      <c r="EBY34" s="5"/>
      <c r="EBZ34" s="5"/>
      <c r="ECA34" s="5"/>
      <c r="ECB34" s="5"/>
      <c r="ECC34" s="5"/>
      <c r="ECD34" s="5"/>
      <c r="ECE34" s="5"/>
      <c r="ECF34" s="5"/>
      <c r="ECG34" s="5"/>
      <c r="ECH34" s="5"/>
      <c r="ECI34" s="5"/>
      <c r="ECJ34" s="5"/>
      <c r="ECK34" s="5"/>
      <c r="ECL34" s="5"/>
      <c r="ECM34" s="5"/>
      <c r="ECN34" s="5"/>
      <c r="ECO34" s="5"/>
      <c r="ECP34" s="5"/>
      <c r="ECQ34" s="5"/>
      <c r="ECR34" s="5"/>
      <c r="ECS34" s="5"/>
      <c r="ECT34" s="5"/>
      <c r="ECU34" s="5"/>
      <c r="ECV34" s="5"/>
      <c r="ECW34" s="5"/>
      <c r="ECX34" s="5"/>
      <c r="ECY34" s="5"/>
      <c r="ECZ34" s="5"/>
      <c r="EDA34" s="5"/>
      <c r="EDB34" s="5"/>
      <c r="EDC34" s="5"/>
      <c r="EDD34" s="5"/>
      <c r="EDE34" s="5"/>
      <c r="EDF34" s="5"/>
      <c r="EDG34" s="5"/>
      <c r="EDH34" s="5"/>
      <c r="EDI34" s="5"/>
      <c r="EDJ34" s="5"/>
      <c r="EDK34" s="5"/>
      <c r="EDL34" s="5"/>
      <c r="EDM34" s="5"/>
      <c r="EDN34" s="5"/>
      <c r="EDO34" s="5"/>
      <c r="EDP34" s="5"/>
      <c r="EDQ34" s="5"/>
      <c r="EDR34" s="5"/>
      <c r="EDS34" s="5"/>
      <c r="EDT34" s="5"/>
      <c r="EDU34" s="5"/>
      <c r="EDV34" s="5"/>
      <c r="EDW34" s="5"/>
      <c r="EDX34" s="5"/>
      <c r="EDY34" s="5"/>
      <c r="EDZ34" s="5"/>
      <c r="EEA34" s="5"/>
      <c r="EEB34" s="5"/>
      <c r="EEC34" s="5"/>
      <c r="EED34" s="5"/>
      <c r="EEE34" s="5"/>
      <c r="EEF34" s="5"/>
      <c r="EEG34" s="5"/>
      <c r="EEH34" s="5"/>
      <c r="EEI34" s="5"/>
      <c r="EEJ34" s="5"/>
      <c r="EEK34" s="5"/>
      <c r="EEL34" s="5"/>
      <c r="EEM34" s="5"/>
      <c r="EEN34" s="5"/>
      <c r="EEO34" s="5"/>
      <c r="EEP34" s="5"/>
      <c r="EEQ34" s="5"/>
      <c r="EER34" s="5"/>
      <c r="EES34" s="5"/>
      <c r="EET34" s="5"/>
      <c r="EEU34" s="5"/>
      <c r="EEV34" s="5"/>
      <c r="EEW34" s="5"/>
      <c r="EEX34" s="5"/>
      <c r="EEY34" s="5"/>
      <c r="EEZ34" s="5"/>
      <c r="EFA34" s="5"/>
      <c r="EFB34" s="5"/>
      <c r="EFC34" s="5"/>
      <c r="EFD34" s="5"/>
      <c r="EFE34" s="5"/>
      <c r="EFF34" s="5"/>
      <c r="EFG34" s="5"/>
      <c r="EFH34" s="5"/>
      <c r="EFI34" s="5"/>
      <c r="EFJ34" s="5"/>
      <c r="EFK34" s="5"/>
      <c r="EFL34" s="5"/>
      <c r="EFM34" s="5"/>
      <c r="EFN34" s="5"/>
      <c r="EFO34" s="5"/>
      <c r="EFP34" s="5"/>
      <c r="EFQ34" s="5"/>
      <c r="EFR34" s="5"/>
      <c r="EFS34" s="5"/>
      <c r="EFT34" s="5"/>
      <c r="EFU34" s="5"/>
      <c r="EFV34" s="5"/>
      <c r="EFW34" s="5"/>
      <c r="EFX34" s="5"/>
      <c r="EFY34" s="5"/>
      <c r="EFZ34" s="5"/>
      <c r="EGA34" s="5"/>
      <c r="EGB34" s="5"/>
      <c r="EGC34" s="5"/>
      <c r="EGD34" s="5"/>
      <c r="EGE34" s="5"/>
      <c r="EGF34" s="5"/>
      <c r="EGG34" s="5"/>
      <c r="EGH34" s="5"/>
      <c r="EGI34" s="5"/>
      <c r="EGJ34" s="5"/>
      <c r="EGK34" s="5"/>
      <c r="EGL34" s="5"/>
      <c r="EGM34" s="5"/>
      <c r="EGN34" s="5"/>
      <c r="EGO34" s="5"/>
      <c r="EGP34" s="5"/>
      <c r="EGQ34" s="5"/>
      <c r="EGR34" s="5"/>
      <c r="EGS34" s="5"/>
      <c r="EGT34" s="5"/>
      <c r="EGU34" s="5"/>
      <c r="EGV34" s="5"/>
      <c r="EGW34" s="5"/>
      <c r="EGX34" s="5"/>
      <c r="EGY34" s="5"/>
      <c r="EGZ34" s="5"/>
      <c r="EHA34" s="5"/>
      <c r="EHB34" s="5"/>
      <c r="EHC34" s="5"/>
      <c r="EHD34" s="5"/>
      <c r="EHE34" s="5"/>
      <c r="EHF34" s="5"/>
      <c r="EHG34" s="5"/>
      <c r="EHH34" s="5"/>
      <c r="EHI34" s="5"/>
      <c r="EHJ34" s="5"/>
      <c r="EHK34" s="5"/>
      <c r="EHL34" s="5"/>
      <c r="EHM34" s="5"/>
      <c r="EHN34" s="5"/>
      <c r="EHO34" s="5"/>
      <c r="EHP34" s="5"/>
      <c r="EHQ34" s="5"/>
      <c r="EHR34" s="5"/>
      <c r="EHS34" s="5"/>
      <c r="EHT34" s="5"/>
      <c r="EHU34" s="5"/>
      <c r="EHV34" s="5"/>
      <c r="EHW34" s="5"/>
      <c r="EHX34" s="5"/>
      <c r="EHY34" s="5"/>
      <c r="EHZ34" s="5"/>
      <c r="EIA34" s="5"/>
      <c r="EIB34" s="5"/>
      <c r="EIC34" s="5"/>
      <c r="EID34" s="5"/>
      <c r="EIE34" s="5"/>
      <c r="EIF34" s="5"/>
      <c r="EIG34" s="5"/>
      <c r="EIH34" s="5"/>
      <c r="EII34" s="5"/>
      <c r="EIJ34" s="5"/>
      <c r="EIK34" s="5"/>
      <c r="EIL34" s="5"/>
      <c r="EIM34" s="5"/>
      <c r="EIN34" s="5"/>
      <c r="EIO34" s="5"/>
      <c r="EIP34" s="5"/>
      <c r="EIQ34" s="5"/>
      <c r="EIR34" s="5"/>
      <c r="EIS34" s="5"/>
      <c r="EIT34" s="5"/>
      <c r="EIU34" s="5"/>
      <c r="EIV34" s="5"/>
      <c r="EIW34" s="5"/>
      <c r="EIX34" s="5"/>
      <c r="EIY34" s="5"/>
      <c r="EIZ34" s="5"/>
      <c r="EJA34" s="5"/>
      <c r="EJB34" s="5"/>
      <c r="EJC34" s="5"/>
      <c r="EJD34" s="5"/>
      <c r="EJE34" s="5"/>
      <c r="EJF34" s="5"/>
      <c r="EJG34" s="5"/>
      <c r="EJH34" s="5"/>
      <c r="EJI34" s="5"/>
      <c r="EJJ34" s="5"/>
      <c r="EJK34" s="5"/>
      <c r="EJL34" s="5"/>
      <c r="EJM34" s="5"/>
      <c r="EJN34" s="5"/>
      <c r="EJO34" s="5"/>
      <c r="EJP34" s="5"/>
      <c r="EJQ34" s="5"/>
      <c r="EJR34" s="5"/>
      <c r="EJS34" s="5"/>
      <c r="EJT34" s="5"/>
      <c r="EJU34" s="5"/>
      <c r="EJV34" s="5"/>
      <c r="EJW34" s="5"/>
      <c r="EJX34" s="5"/>
      <c r="EJY34" s="5"/>
      <c r="EJZ34" s="5"/>
      <c r="EKA34" s="5"/>
      <c r="EKB34" s="5"/>
      <c r="EKC34" s="5"/>
      <c r="EKD34" s="5"/>
      <c r="EKE34" s="5"/>
      <c r="EKF34" s="5"/>
      <c r="EKG34" s="5"/>
      <c r="EKH34" s="5"/>
      <c r="EKI34" s="5"/>
      <c r="EKJ34" s="5"/>
      <c r="EKK34" s="5"/>
      <c r="EKL34" s="5"/>
      <c r="EKM34" s="5"/>
      <c r="EKN34" s="5"/>
      <c r="EKO34" s="5"/>
      <c r="EKP34" s="5"/>
      <c r="EKQ34" s="5"/>
      <c r="EKR34" s="5"/>
      <c r="EKS34" s="5"/>
      <c r="EKT34" s="5"/>
      <c r="EKU34" s="5"/>
      <c r="EKV34" s="5"/>
      <c r="EKW34" s="5"/>
      <c r="EKX34" s="5"/>
      <c r="EKY34" s="5"/>
      <c r="EKZ34" s="5"/>
      <c r="ELA34" s="5"/>
      <c r="ELB34" s="5"/>
      <c r="ELC34" s="5"/>
      <c r="ELD34" s="5"/>
      <c r="ELE34" s="5"/>
      <c r="ELF34" s="5"/>
      <c r="ELG34" s="5"/>
      <c r="ELH34" s="5"/>
      <c r="ELI34" s="5"/>
      <c r="ELJ34" s="5"/>
      <c r="ELK34" s="5"/>
      <c r="ELL34" s="5"/>
      <c r="ELM34" s="5"/>
      <c r="ELN34" s="5"/>
      <c r="ELO34" s="5"/>
      <c r="ELP34" s="5"/>
      <c r="ELQ34" s="5"/>
      <c r="ELR34" s="5"/>
      <c r="ELS34" s="5"/>
      <c r="ELT34" s="5"/>
      <c r="ELU34" s="5"/>
      <c r="ELV34" s="5"/>
      <c r="ELW34" s="5"/>
      <c r="ELX34" s="5"/>
      <c r="ELY34" s="5"/>
      <c r="ELZ34" s="5"/>
      <c r="EMA34" s="5"/>
      <c r="EMB34" s="5"/>
      <c r="EMC34" s="5"/>
      <c r="EMD34" s="5"/>
      <c r="EME34" s="5"/>
      <c r="EMF34" s="5"/>
      <c r="EMG34" s="5"/>
      <c r="EMH34" s="5"/>
      <c r="EMI34" s="5"/>
      <c r="EMJ34" s="5"/>
      <c r="EMK34" s="5"/>
      <c r="EML34" s="5"/>
      <c r="EMM34" s="5"/>
      <c r="EMN34" s="5"/>
      <c r="EMO34" s="5"/>
      <c r="EMP34" s="5"/>
      <c r="EMQ34" s="5"/>
      <c r="EMR34" s="5"/>
      <c r="EMS34" s="5"/>
      <c r="EMT34" s="5"/>
      <c r="EMU34" s="5"/>
      <c r="EMV34" s="5"/>
      <c r="EMW34" s="5"/>
      <c r="EMX34" s="5"/>
      <c r="EMY34" s="5"/>
      <c r="EMZ34" s="5"/>
      <c r="ENA34" s="5"/>
      <c r="ENB34" s="5"/>
      <c r="ENC34" s="5"/>
      <c r="END34" s="5"/>
      <c r="ENE34" s="5"/>
      <c r="ENF34" s="5"/>
      <c r="ENG34" s="5"/>
      <c r="ENH34" s="5"/>
      <c r="ENI34" s="5"/>
      <c r="ENJ34" s="5"/>
      <c r="ENK34" s="5"/>
      <c r="ENL34" s="5"/>
      <c r="ENM34" s="5"/>
      <c r="ENN34" s="5"/>
      <c r="ENO34" s="5"/>
      <c r="ENP34" s="5"/>
      <c r="ENQ34" s="5"/>
      <c r="ENR34" s="5"/>
      <c r="ENS34" s="5"/>
      <c r="ENT34" s="5"/>
      <c r="ENU34" s="5"/>
      <c r="ENV34" s="5"/>
      <c r="ENW34" s="5"/>
      <c r="ENX34" s="5"/>
      <c r="ENY34" s="5"/>
      <c r="ENZ34" s="5"/>
      <c r="EOA34" s="5"/>
      <c r="EOB34" s="5"/>
      <c r="EOC34" s="5"/>
      <c r="EOD34" s="5"/>
      <c r="EOE34" s="5"/>
      <c r="EOF34" s="5"/>
      <c r="EOG34" s="5"/>
      <c r="EOH34" s="5"/>
      <c r="EOI34" s="5"/>
      <c r="EOJ34" s="5"/>
      <c r="EOK34" s="5"/>
      <c r="EOL34" s="5"/>
      <c r="EOM34" s="5"/>
      <c r="EON34" s="5"/>
      <c r="EOO34" s="5"/>
      <c r="EOP34" s="5"/>
      <c r="EOQ34" s="5"/>
      <c r="EOR34" s="5"/>
      <c r="EOS34" s="5"/>
      <c r="EOT34" s="5"/>
      <c r="EOU34" s="5"/>
      <c r="EOV34" s="5"/>
      <c r="EOW34" s="5"/>
      <c r="EOX34" s="5"/>
      <c r="EOY34" s="5"/>
      <c r="EOZ34" s="5"/>
      <c r="EPA34" s="5"/>
      <c r="EPB34" s="5"/>
      <c r="EPC34" s="5"/>
      <c r="EPD34" s="5"/>
      <c r="EPE34" s="5"/>
      <c r="EPF34" s="5"/>
      <c r="EPG34" s="5"/>
      <c r="EPH34" s="5"/>
      <c r="EPI34" s="5"/>
      <c r="EPJ34" s="5"/>
      <c r="EPK34" s="5"/>
      <c r="EPL34" s="5"/>
      <c r="EPM34" s="5"/>
      <c r="EPN34" s="5"/>
      <c r="EPO34" s="5"/>
      <c r="EPP34" s="5"/>
      <c r="EPQ34" s="5"/>
      <c r="EPR34" s="5"/>
      <c r="EPS34" s="5"/>
      <c r="EPT34" s="5"/>
      <c r="EPU34" s="5"/>
      <c r="EPV34" s="5"/>
      <c r="EPW34" s="5"/>
      <c r="EPX34" s="5"/>
      <c r="EPY34" s="5"/>
      <c r="EPZ34" s="5"/>
      <c r="EQA34" s="5"/>
      <c r="EQB34" s="5"/>
      <c r="EQC34" s="5"/>
      <c r="EQD34" s="5"/>
      <c r="EQE34" s="5"/>
      <c r="EQF34" s="5"/>
      <c r="EQG34" s="5"/>
      <c r="EQH34" s="5"/>
      <c r="EQI34" s="5"/>
      <c r="EQJ34" s="5"/>
      <c r="EQK34" s="5"/>
      <c r="EQL34" s="5"/>
      <c r="EQM34" s="5"/>
      <c r="EQN34" s="5"/>
      <c r="EQO34" s="5"/>
      <c r="EQP34" s="5"/>
      <c r="EQQ34" s="5"/>
      <c r="EQR34" s="5"/>
      <c r="EQS34" s="5"/>
      <c r="EQT34" s="5"/>
      <c r="EQU34" s="5"/>
      <c r="EQV34" s="5"/>
      <c r="EQW34" s="5"/>
      <c r="EQX34" s="5"/>
      <c r="EQY34" s="5"/>
      <c r="EQZ34" s="5"/>
      <c r="ERA34" s="5"/>
      <c r="ERB34" s="5"/>
      <c r="ERC34" s="5"/>
      <c r="ERD34" s="5"/>
      <c r="ERE34" s="5"/>
      <c r="ERF34" s="5"/>
      <c r="ERG34" s="5"/>
      <c r="ERH34" s="5"/>
      <c r="ERI34" s="5"/>
      <c r="ERJ34" s="5"/>
      <c r="ERK34" s="5"/>
      <c r="ERL34" s="5"/>
      <c r="ERM34" s="5"/>
      <c r="ERN34" s="5"/>
      <c r="ERO34" s="5"/>
      <c r="ERP34" s="5"/>
      <c r="ERQ34" s="5"/>
      <c r="ERR34" s="5"/>
      <c r="ERS34" s="5"/>
      <c r="ERT34" s="5"/>
      <c r="ERU34" s="5"/>
      <c r="ERV34" s="5"/>
      <c r="ERW34" s="5"/>
      <c r="ERX34" s="5"/>
      <c r="ERY34" s="5"/>
      <c r="ERZ34" s="5"/>
      <c r="ESA34" s="5"/>
      <c r="ESB34" s="5"/>
      <c r="ESC34" s="5"/>
      <c r="ESD34" s="5"/>
      <c r="ESE34" s="5"/>
      <c r="ESF34" s="5"/>
      <c r="ESG34" s="5"/>
      <c r="ESH34" s="5"/>
      <c r="ESI34" s="5"/>
      <c r="ESJ34" s="5"/>
      <c r="ESK34" s="5"/>
      <c r="ESL34" s="5"/>
      <c r="ESM34" s="5"/>
      <c r="ESN34" s="5"/>
      <c r="ESO34" s="5"/>
      <c r="ESP34" s="5"/>
      <c r="ESQ34" s="5"/>
      <c r="ESR34" s="5"/>
      <c r="ESS34" s="5"/>
      <c r="EST34" s="5"/>
      <c r="ESU34" s="5"/>
      <c r="ESV34" s="5"/>
      <c r="ESW34" s="5"/>
      <c r="ESX34" s="5"/>
      <c r="ESY34" s="5"/>
      <c r="ESZ34" s="5"/>
      <c r="ETA34" s="5"/>
      <c r="ETB34" s="5"/>
      <c r="ETC34" s="5"/>
      <c r="ETD34" s="5"/>
      <c r="ETE34" s="5"/>
      <c r="ETF34" s="5"/>
      <c r="ETG34" s="5"/>
      <c r="ETH34" s="5"/>
      <c r="ETI34" s="5"/>
      <c r="ETJ34" s="5"/>
      <c r="ETK34" s="5"/>
      <c r="ETL34" s="5"/>
      <c r="ETM34" s="5"/>
      <c r="ETN34" s="5"/>
      <c r="ETO34" s="5"/>
      <c r="ETP34" s="5"/>
      <c r="ETQ34" s="5"/>
      <c r="ETR34" s="5"/>
      <c r="ETS34" s="5"/>
      <c r="ETT34" s="5"/>
      <c r="ETU34" s="5"/>
      <c r="ETV34" s="5"/>
      <c r="ETW34" s="5"/>
      <c r="ETX34" s="5"/>
      <c r="ETY34" s="5"/>
      <c r="ETZ34" s="5"/>
      <c r="EUA34" s="5"/>
      <c r="EUB34" s="5"/>
      <c r="EUC34" s="5"/>
      <c r="EUD34" s="5"/>
      <c r="EUE34" s="5"/>
      <c r="EUF34" s="5"/>
      <c r="EUG34" s="5"/>
      <c r="EUH34" s="5"/>
      <c r="EUI34" s="5"/>
      <c r="EUJ34" s="5"/>
      <c r="EUK34" s="5"/>
      <c r="EUL34" s="5"/>
      <c r="EUM34" s="5"/>
      <c r="EUN34" s="5"/>
      <c r="EUO34" s="5"/>
      <c r="EUP34" s="5"/>
      <c r="EUQ34" s="5"/>
      <c r="EUR34" s="5"/>
      <c r="EUS34" s="5"/>
      <c r="EUT34" s="5"/>
      <c r="EUU34" s="5"/>
      <c r="EUV34" s="5"/>
      <c r="EUW34" s="5"/>
      <c r="EUX34" s="5"/>
      <c r="EUY34" s="5"/>
      <c r="EUZ34" s="5"/>
      <c r="EVA34" s="5"/>
      <c r="EVB34" s="5"/>
      <c r="EVC34" s="5"/>
      <c r="EVD34" s="5"/>
      <c r="EVE34" s="5"/>
      <c r="EVF34" s="5"/>
      <c r="EVG34" s="5"/>
      <c r="EVH34" s="5"/>
      <c r="EVI34" s="5"/>
      <c r="EVJ34" s="5"/>
      <c r="EVK34" s="5"/>
      <c r="EVL34" s="5"/>
      <c r="EVM34" s="5"/>
      <c r="EVN34" s="5"/>
      <c r="EVO34" s="5"/>
      <c r="EVP34" s="5"/>
      <c r="EVQ34" s="5"/>
      <c r="EVR34" s="5"/>
      <c r="EVS34" s="5"/>
      <c r="EVT34" s="5"/>
      <c r="EVU34" s="5"/>
      <c r="EVV34" s="5"/>
      <c r="EVW34" s="5"/>
      <c r="EVX34" s="5"/>
      <c r="EVY34" s="5"/>
      <c r="EVZ34" s="5"/>
      <c r="EWA34" s="5"/>
      <c r="EWB34" s="5"/>
      <c r="EWC34" s="5"/>
      <c r="EWD34" s="5"/>
      <c r="EWE34" s="5"/>
      <c r="EWF34" s="5"/>
      <c r="EWG34" s="5"/>
      <c r="EWH34" s="5"/>
      <c r="EWI34" s="5"/>
      <c r="EWJ34" s="5"/>
      <c r="EWK34" s="5"/>
      <c r="EWL34" s="5"/>
      <c r="EWM34" s="5"/>
      <c r="EWN34" s="5"/>
      <c r="EWO34" s="5"/>
      <c r="EWP34" s="5"/>
      <c r="EWQ34" s="5"/>
      <c r="EWR34" s="5"/>
      <c r="EWS34" s="5"/>
      <c r="EWT34" s="5"/>
      <c r="EWU34" s="5"/>
      <c r="EWV34" s="5"/>
      <c r="EWW34" s="5"/>
      <c r="EWX34" s="5"/>
      <c r="EWY34" s="5"/>
      <c r="EWZ34" s="5"/>
      <c r="EXA34" s="5"/>
      <c r="EXB34" s="5"/>
      <c r="EXC34" s="5"/>
      <c r="EXD34" s="5"/>
      <c r="EXE34" s="5"/>
      <c r="EXF34" s="5"/>
      <c r="EXG34" s="5"/>
      <c r="EXH34" s="5"/>
      <c r="EXI34" s="5"/>
      <c r="EXJ34" s="5"/>
      <c r="EXK34" s="5"/>
      <c r="EXL34" s="5"/>
      <c r="EXM34" s="5"/>
      <c r="EXN34" s="5"/>
      <c r="EXO34" s="5"/>
      <c r="EXP34" s="5"/>
      <c r="EXQ34" s="5"/>
      <c r="EXR34" s="5"/>
      <c r="EXS34" s="5"/>
      <c r="EXT34" s="5"/>
      <c r="EXU34" s="5"/>
      <c r="EXV34" s="5"/>
      <c r="EXW34" s="5"/>
      <c r="EXX34" s="5"/>
      <c r="EXY34" s="5"/>
      <c r="EXZ34" s="5"/>
      <c r="EYA34" s="5"/>
      <c r="EYB34" s="5"/>
      <c r="EYC34" s="5"/>
      <c r="EYD34" s="5"/>
      <c r="EYE34" s="5"/>
      <c r="EYF34" s="5"/>
      <c r="EYG34" s="5"/>
      <c r="EYH34" s="5"/>
      <c r="EYI34" s="5"/>
      <c r="EYJ34" s="5"/>
      <c r="EYK34" s="5"/>
      <c r="EYL34" s="5"/>
      <c r="EYM34" s="5"/>
      <c r="EYN34" s="5"/>
      <c r="EYO34" s="5"/>
      <c r="EYP34" s="5"/>
      <c r="EYQ34" s="5"/>
      <c r="EYR34" s="5"/>
      <c r="EYS34" s="5"/>
      <c r="EYT34" s="5"/>
      <c r="EYU34" s="5"/>
      <c r="EYV34" s="5"/>
      <c r="EYW34" s="5"/>
      <c r="EYX34" s="5"/>
      <c r="EYY34" s="5"/>
      <c r="EYZ34" s="5"/>
      <c r="EZA34" s="5"/>
      <c r="EZB34" s="5"/>
      <c r="EZC34" s="5"/>
      <c r="EZD34" s="5"/>
      <c r="EZE34" s="5"/>
      <c r="EZF34" s="5"/>
      <c r="EZG34" s="5"/>
      <c r="EZH34" s="5"/>
      <c r="EZI34" s="5"/>
      <c r="EZJ34" s="5"/>
      <c r="EZK34" s="5"/>
      <c r="EZL34" s="5"/>
      <c r="EZM34" s="5"/>
      <c r="EZN34" s="5"/>
      <c r="EZO34" s="5"/>
      <c r="EZP34" s="5"/>
      <c r="EZQ34" s="5"/>
      <c r="EZR34" s="5"/>
      <c r="EZS34" s="5"/>
      <c r="EZT34" s="5"/>
      <c r="EZU34" s="5"/>
      <c r="EZV34" s="5"/>
      <c r="EZW34" s="5"/>
      <c r="EZX34" s="5"/>
      <c r="EZY34" s="5"/>
      <c r="EZZ34" s="5"/>
      <c r="FAA34" s="5"/>
      <c r="FAB34" s="5"/>
      <c r="FAC34" s="5"/>
      <c r="FAD34" s="5"/>
      <c r="FAE34" s="5"/>
      <c r="FAF34" s="5"/>
      <c r="FAG34" s="5"/>
      <c r="FAH34" s="5"/>
      <c r="FAI34" s="5"/>
      <c r="FAJ34" s="5"/>
      <c r="FAK34" s="5"/>
      <c r="FAL34" s="5"/>
      <c r="FAM34" s="5"/>
      <c r="FAN34" s="5"/>
      <c r="FAO34" s="5"/>
      <c r="FAP34" s="5"/>
      <c r="FAQ34" s="5"/>
      <c r="FAR34" s="5"/>
      <c r="FAS34" s="5"/>
      <c r="FAT34" s="5"/>
      <c r="FAU34" s="5"/>
      <c r="FAV34" s="5"/>
      <c r="FAW34" s="5"/>
      <c r="FAX34" s="5"/>
      <c r="FAY34" s="5"/>
      <c r="FAZ34" s="5"/>
      <c r="FBA34" s="5"/>
      <c r="FBB34" s="5"/>
      <c r="FBC34" s="5"/>
      <c r="FBD34" s="5"/>
      <c r="FBE34" s="5"/>
      <c r="FBF34" s="5"/>
      <c r="FBG34" s="5"/>
      <c r="FBH34" s="5"/>
      <c r="FBI34" s="5"/>
      <c r="FBJ34" s="5"/>
      <c r="FBK34" s="5"/>
      <c r="FBL34" s="5"/>
      <c r="FBM34" s="5"/>
      <c r="FBN34" s="5"/>
      <c r="FBO34" s="5"/>
      <c r="FBP34" s="5"/>
      <c r="FBQ34" s="5"/>
      <c r="FBR34" s="5"/>
      <c r="FBS34" s="5"/>
      <c r="FBT34" s="5"/>
      <c r="FBU34" s="5"/>
      <c r="FBV34" s="5"/>
      <c r="FBW34" s="5"/>
      <c r="FBX34" s="5"/>
      <c r="FBY34" s="5"/>
      <c r="FBZ34" s="5"/>
      <c r="FCA34" s="5"/>
      <c r="FCB34" s="5"/>
      <c r="FCC34" s="5"/>
      <c r="FCD34" s="5"/>
      <c r="FCE34" s="5"/>
      <c r="FCF34" s="5"/>
      <c r="FCG34" s="5"/>
      <c r="FCH34" s="5"/>
      <c r="FCI34" s="5"/>
      <c r="FCJ34" s="5"/>
      <c r="FCK34" s="5"/>
      <c r="FCL34" s="5"/>
      <c r="FCM34" s="5"/>
      <c r="FCN34" s="5"/>
      <c r="FCO34" s="5"/>
      <c r="FCP34" s="5"/>
      <c r="FCQ34" s="5"/>
      <c r="FCR34" s="5"/>
      <c r="FCS34" s="5"/>
      <c r="FCT34" s="5"/>
      <c r="FCU34" s="5"/>
      <c r="FCV34" s="5"/>
      <c r="FCW34" s="5"/>
      <c r="FCX34" s="5"/>
      <c r="FCY34" s="5"/>
      <c r="FCZ34" s="5"/>
      <c r="FDA34" s="5"/>
      <c r="FDB34" s="5"/>
      <c r="FDC34" s="5"/>
      <c r="FDD34" s="5"/>
      <c r="FDE34" s="5"/>
      <c r="FDF34" s="5"/>
      <c r="FDG34" s="5"/>
      <c r="FDH34" s="5"/>
      <c r="FDI34" s="5"/>
      <c r="FDJ34" s="5"/>
      <c r="FDK34" s="5"/>
      <c r="FDL34" s="5"/>
      <c r="FDM34" s="5"/>
      <c r="FDN34" s="5"/>
      <c r="FDO34" s="5"/>
      <c r="FDP34" s="5"/>
      <c r="FDQ34" s="5"/>
      <c r="FDR34" s="5"/>
      <c r="FDS34" s="5"/>
      <c r="FDT34" s="5"/>
      <c r="FDU34" s="5"/>
      <c r="FDV34" s="5"/>
      <c r="FDW34" s="5"/>
      <c r="FDX34" s="5"/>
      <c r="FDY34" s="5"/>
      <c r="FDZ34" s="5"/>
      <c r="FEA34" s="5"/>
      <c r="FEB34" s="5"/>
      <c r="FEC34" s="5"/>
      <c r="FED34" s="5"/>
      <c r="FEE34" s="5"/>
      <c r="FEF34" s="5"/>
      <c r="FEG34" s="5"/>
      <c r="FEH34" s="5"/>
      <c r="FEI34" s="5"/>
      <c r="FEJ34" s="5"/>
      <c r="FEK34" s="5"/>
      <c r="FEL34" s="5"/>
      <c r="FEM34" s="5"/>
      <c r="FEN34" s="5"/>
      <c r="FEO34" s="5"/>
      <c r="FEP34" s="5"/>
      <c r="FEQ34" s="5"/>
      <c r="FER34" s="5"/>
      <c r="FES34" s="5"/>
      <c r="FET34" s="5"/>
      <c r="FEU34" s="5"/>
      <c r="FEV34" s="5"/>
      <c r="FEW34" s="5"/>
      <c r="FEX34" s="5"/>
      <c r="FEY34" s="5"/>
      <c r="FEZ34" s="5"/>
      <c r="FFA34" s="5"/>
      <c r="FFB34" s="5"/>
      <c r="FFC34" s="5"/>
      <c r="FFD34" s="5"/>
      <c r="FFE34" s="5"/>
      <c r="FFF34" s="5"/>
      <c r="FFG34" s="5"/>
      <c r="FFH34" s="5"/>
      <c r="FFI34" s="5"/>
      <c r="FFJ34" s="5"/>
      <c r="FFK34" s="5"/>
      <c r="FFL34" s="5"/>
      <c r="FFM34" s="5"/>
      <c r="FFN34" s="5"/>
      <c r="FFO34" s="5"/>
      <c r="FFP34" s="5"/>
      <c r="FFQ34" s="5"/>
      <c r="FFR34" s="5"/>
      <c r="FFS34" s="5"/>
      <c r="FFT34" s="5"/>
      <c r="FFU34" s="5"/>
      <c r="FFV34" s="5"/>
      <c r="FFW34" s="5"/>
      <c r="FFX34" s="5"/>
      <c r="FFY34" s="5"/>
      <c r="FFZ34" s="5"/>
      <c r="FGA34" s="5"/>
      <c r="FGB34" s="5"/>
      <c r="FGC34" s="5"/>
      <c r="FGD34" s="5"/>
      <c r="FGE34" s="5"/>
      <c r="FGF34" s="5"/>
      <c r="FGG34" s="5"/>
      <c r="FGH34" s="5"/>
      <c r="FGI34" s="5"/>
      <c r="FGJ34" s="5"/>
      <c r="FGK34" s="5"/>
      <c r="FGL34" s="5"/>
      <c r="FGM34" s="5"/>
      <c r="FGN34" s="5"/>
      <c r="FGO34" s="5"/>
      <c r="FGP34" s="5"/>
      <c r="FGQ34" s="5"/>
      <c r="FGR34" s="5"/>
      <c r="FGS34" s="5"/>
      <c r="FGT34" s="5"/>
      <c r="FGU34" s="5"/>
      <c r="FGV34" s="5"/>
      <c r="FGW34" s="5"/>
      <c r="FGX34" s="5"/>
      <c r="FGY34" s="5"/>
      <c r="FGZ34" s="5"/>
      <c r="FHA34" s="5"/>
      <c r="FHB34" s="5"/>
      <c r="FHC34" s="5"/>
      <c r="FHD34" s="5"/>
      <c r="FHE34" s="5"/>
      <c r="FHF34" s="5"/>
      <c r="FHG34" s="5"/>
      <c r="FHH34" s="5"/>
      <c r="FHI34" s="5"/>
      <c r="FHJ34" s="5"/>
      <c r="FHK34" s="5"/>
      <c r="FHL34" s="5"/>
      <c r="FHM34" s="5"/>
      <c r="FHN34" s="5"/>
      <c r="FHO34" s="5"/>
      <c r="FHP34" s="5"/>
      <c r="FHQ34" s="5"/>
      <c r="FHR34" s="5"/>
      <c r="FHS34" s="5"/>
      <c r="FHT34" s="5"/>
      <c r="FHU34" s="5"/>
      <c r="FHV34" s="5"/>
      <c r="FHW34" s="5"/>
      <c r="FHX34" s="5"/>
      <c r="FHY34" s="5"/>
      <c r="FHZ34" s="5"/>
      <c r="FIA34" s="5"/>
      <c r="FIB34" s="5"/>
      <c r="FIC34" s="5"/>
      <c r="FID34" s="5"/>
      <c r="FIE34" s="5"/>
      <c r="FIF34" s="5"/>
      <c r="FIG34" s="5"/>
      <c r="FIH34" s="5"/>
      <c r="FII34" s="5"/>
      <c r="FIJ34" s="5"/>
      <c r="FIK34" s="5"/>
      <c r="FIL34" s="5"/>
      <c r="FIM34" s="5"/>
      <c r="FIN34" s="5"/>
      <c r="FIO34" s="5"/>
      <c r="FIP34" s="5"/>
      <c r="FIQ34" s="5"/>
      <c r="FIR34" s="5"/>
      <c r="FIS34" s="5"/>
      <c r="FIT34" s="5"/>
      <c r="FIU34" s="5"/>
      <c r="FIV34" s="5"/>
      <c r="FIW34" s="5"/>
      <c r="FIX34" s="5"/>
      <c r="FIY34" s="5"/>
      <c r="FIZ34" s="5"/>
      <c r="FJA34" s="5"/>
      <c r="FJB34" s="5"/>
      <c r="FJC34" s="5"/>
      <c r="FJD34" s="5"/>
      <c r="FJE34" s="5"/>
      <c r="FJF34" s="5"/>
      <c r="FJG34" s="5"/>
      <c r="FJH34" s="5"/>
      <c r="FJI34" s="5"/>
      <c r="FJJ34" s="5"/>
      <c r="FJK34" s="5"/>
      <c r="FJL34" s="5"/>
      <c r="FJM34" s="5"/>
      <c r="FJN34" s="5"/>
      <c r="FJO34" s="5"/>
      <c r="FJP34" s="5"/>
      <c r="FJQ34" s="5"/>
      <c r="FJR34" s="5"/>
      <c r="FJS34" s="5"/>
      <c r="FJT34" s="5"/>
      <c r="FJU34" s="5"/>
      <c r="FJV34" s="5"/>
      <c r="FJW34" s="5"/>
      <c r="FJX34" s="5"/>
      <c r="FJY34" s="5"/>
      <c r="FJZ34" s="5"/>
      <c r="FKA34" s="5"/>
      <c r="FKB34" s="5"/>
      <c r="FKC34" s="5"/>
      <c r="FKD34" s="5"/>
      <c r="FKE34" s="5"/>
      <c r="FKF34" s="5"/>
      <c r="FKG34" s="5"/>
      <c r="FKH34" s="5"/>
      <c r="FKI34" s="5"/>
      <c r="FKJ34" s="5"/>
      <c r="FKK34" s="5"/>
      <c r="FKL34" s="5"/>
      <c r="FKM34" s="5"/>
      <c r="FKN34" s="5"/>
      <c r="FKO34" s="5"/>
      <c r="FKP34" s="5"/>
      <c r="FKQ34" s="5"/>
      <c r="FKR34" s="5"/>
      <c r="FKS34" s="5"/>
      <c r="FKT34" s="5"/>
      <c r="FKU34" s="5"/>
      <c r="FKV34" s="5"/>
      <c r="FKW34" s="5"/>
      <c r="FKX34" s="5"/>
      <c r="FKY34" s="5"/>
      <c r="FKZ34" s="5"/>
      <c r="FLA34" s="5"/>
      <c r="FLB34" s="5"/>
      <c r="FLC34" s="5"/>
      <c r="FLD34" s="5"/>
      <c r="FLE34" s="5"/>
      <c r="FLF34" s="5"/>
      <c r="FLG34" s="5"/>
      <c r="FLH34" s="5"/>
      <c r="FLI34" s="5"/>
      <c r="FLJ34" s="5"/>
      <c r="FLK34" s="5"/>
      <c r="FLL34" s="5"/>
      <c r="FLM34" s="5"/>
      <c r="FLN34" s="5"/>
      <c r="FLO34" s="5"/>
      <c r="FLP34" s="5"/>
      <c r="FLQ34" s="5"/>
      <c r="FLR34" s="5"/>
      <c r="FLS34" s="5"/>
      <c r="FLT34" s="5"/>
      <c r="FLU34" s="5"/>
      <c r="FLV34" s="5"/>
      <c r="FLW34" s="5"/>
      <c r="FLX34" s="5"/>
      <c r="FLY34" s="5"/>
      <c r="FLZ34" s="5"/>
      <c r="FMA34" s="5"/>
      <c r="FMB34" s="5"/>
      <c r="FMC34" s="5"/>
      <c r="FMD34" s="5"/>
      <c r="FME34" s="5"/>
      <c r="FMF34" s="5"/>
      <c r="FMG34" s="5"/>
      <c r="FMH34" s="5"/>
      <c r="FMI34" s="5"/>
      <c r="FMJ34" s="5"/>
      <c r="FMK34" s="5"/>
      <c r="FML34" s="5"/>
      <c r="FMM34" s="5"/>
      <c r="FMN34" s="5"/>
      <c r="FMO34" s="5"/>
      <c r="FMP34" s="5"/>
      <c r="FMQ34" s="5"/>
      <c r="FMR34" s="5"/>
      <c r="FMS34" s="5"/>
      <c r="FMT34" s="5"/>
      <c r="FMU34" s="5"/>
      <c r="FMV34" s="5"/>
      <c r="FMW34" s="5"/>
      <c r="FMX34" s="5"/>
      <c r="FMY34" s="5"/>
      <c r="FMZ34" s="5"/>
      <c r="FNA34" s="5"/>
      <c r="FNB34" s="5"/>
      <c r="FNC34" s="5"/>
      <c r="FND34" s="5"/>
      <c r="FNE34" s="5"/>
      <c r="FNF34" s="5"/>
      <c r="FNG34" s="5"/>
      <c r="FNH34" s="5"/>
      <c r="FNI34" s="5"/>
      <c r="FNJ34" s="5"/>
      <c r="FNK34" s="5"/>
      <c r="FNL34" s="5"/>
      <c r="FNM34" s="5"/>
      <c r="FNN34" s="5"/>
      <c r="FNO34" s="5"/>
      <c r="FNP34" s="5"/>
      <c r="FNQ34" s="5"/>
      <c r="FNR34" s="5"/>
      <c r="FNS34" s="5"/>
      <c r="FNT34" s="5"/>
      <c r="FNU34" s="5"/>
      <c r="FNV34" s="5"/>
      <c r="FNW34" s="5"/>
      <c r="FNX34" s="5"/>
      <c r="FNY34" s="5"/>
      <c r="FNZ34" s="5"/>
      <c r="FOA34" s="5"/>
      <c r="FOB34" s="5"/>
      <c r="FOC34" s="5"/>
      <c r="FOD34" s="5"/>
      <c r="FOE34" s="5"/>
      <c r="FOF34" s="5"/>
      <c r="FOG34" s="5"/>
      <c r="FOH34" s="5"/>
      <c r="FOI34" s="5"/>
      <c r="FOJ34" s="5"/>
      <c r="FOK34" s="5"/>
      <c r="FOL34" s="5"/>
      <c r="FOM34" s="5"/>
      <c r="FON34" s="5"/>
      <c r="FOO34" s="5"/>
      <c r="FOP34" s="5"/>
      <c r="FOQ34" s="5"/>
      <c r="FOR34" s="5"/>
      <c r="FOS34" s="5"/>
      <c r="FOT34" s="5"/>
      <c r="FOU34" s="5"/>
      <c r="FOV34" s="5"/>
      <c r="FOW34" s="5"/>
      <c r="FOX34" s="5"/>
      <c r="FOY34" s="5"/>
      <c r="FOZ34" s="5"/>
      <c r="FPA34" s="5"/>
      <c r="FPB34" s="5"/>
      <c r="FPC34" s="5"/>
      <c r="FPD34" s="5"/>
      <c r="FPE34" s="5"/>
      <c r="FPF34" s="5"/>
      <c r="FPG34" s="5"/>
      <c r="FPH34" s="5"/>
      <c r="FPI34" s="5"/>
      <c r="FPJ34" s="5"/>
      <c r="FPK34" s="5"/>
      <c r="FPL34" s="5"/>
      <c r="FPM34" s="5"/>
      <c r="FPN34" s="5"/>
      <c r="FPO34" s="5"/>
      <c r="FPP34" s="5"/>
      <c r="FPQ34" s="5"/>
      <c r="FPR34" s="5"/>
      <c r="FPS34" s="5"/>
      <c r="FPT34" s="5"/>
      <c r="FPU34" s="5"/>
      <c r="FPV34" s="5"/>
      <c r="FPW34" s="5"/>
      <c r="FPX34" s="5"/>
      <c r="FPY34" s="5"/>
      <c r="FPZ34" s="5"/>
      <c r="FQA34" s="5"/>
      <c r="FQB34" s="5"/>
      <c r="FQC34" s="5"/>
      <c r="FQD34" s="5"/>
      <c r="FQE34" s="5"/>
      <c r="FQF34" s="5"/>
      <c r="FQG34" s="5"/>
      <c r="FQH34" s="5"/>
      <c r="FQI34" s="5"/>
      <c r="FQJ34" s="5"/>
      <c r="FQK34" s="5"/>
      <c r="FQL34" s="5"/>
      <c r="FQM34" s="5"/>
      <c r="FQN34" s="5"/>
      <c r="FQO34" s="5"/>
      <c r="FQP34" s="5"/>
      <c r="FQQ34" s="5"/>
      <c r="FQR34" s="5"/>
      <c r="FQS34" s="5"/>
      <c r="FQT34" s="5"/>
      <c r="FQU34" s="5"/>
      <c r="FQV34" s="5"/>
      <c r="FQW34" s="5"/>
      <c r="FQX34" s="5"/>
      <c r="FQY34" s="5"/>
      <c r="FQZ34" s="5"/>
      <c r="FRA34" s="5"/>
      <c r="FRB34" s="5"/>
      <c r="FRC34" s="5"/>
      <c r="FRD34" s="5"/>
      <c r="FRE34" s="5"/>
      <c r="FRF34" s="5"/>
      <c r="FRG34" s="5"/>
      <c r="FRH34" s="5"/>
      <c r="FRI34" s="5"/>
      <c r="FRJ34" s="5"/>
      <c r="FRK34" s="5"/>
      <c r="FRL34" s="5"/>
      <c r="FRM34" s="5"/>
      <c r="FRN34" s="5"/>
      <c r="FRO34" s="5"/>
      <c r="FRP34" s="5"/>
      <c r="FRQ34" s="5"/>
      <c r="FRR34" s="5"/>
      <c r="FRS34" s="5"/>
      <c r="FRT34" s="5"/>
      <c r="FRU34" s="5"/>
      <c r="FRV34" s="5"/>
      <c r="FRW34" s="5"/>
      <c r="FRX34" s="5"/>
      <c r="FRY34" s="5"/>
      <c r="FRZ34" s="5"/>
      <c r="FSA34" s="5"/>
      <c r="FSB34" s="5"/>
      <c r="FSC34" s="5"/>
      <c r="FSD34" s="5"/>
      <c r="FSE34" s="5"/>
      <c r="FSF34" s="5"/>
      <c r="FSG34" s="5"/>
      <c r="FSH34" s="5"/>
      <c r="FSI34" s="5"/>
      <c r="FSJ34" s="5"/>
      <c r="FSK34" s="5"/>
      <c r="FSL34" s="5"/>
      <c r="FSM34" s="5"/>
      <c r="FSN34" s="5"/>
      <c r="FSO34" s="5"/>
      <c r="FSP34" s="5"/>
      <c r="FSQ34" s="5"/>
      <c r="FSR34" s="5"/>
      <c r="FSS34" s="5"/>
      <c r="FST34" s="5"/>
      <c r="FSU34" s="5"/>
      <c r="FSV34" s="5"/>
      <c r="FSW34" s="5"/>
      <c r="FSX34" s="5"/>
      <c r="FSY34" s="5"/>
      <c r="FSZ34" s="5"/>
      <c r="FTA34" s="5"/>
      <c r="FTB34" s="5"/>
      <c r="FTC34" s="5"/>
      <c r="FTD34" s="5"/>
      <c r="FTE34" s="5"/>
      <c r="FTF34" s="5"/>
      <c r="FTG34" s="5"/>
      <c r="FTH34" s="5"/>
      <c r="FTI34" s="5"/>
      <c r="FTJ34" s="5"/>
      <c r="FTK34" s="5"/>
      <c r="FTL34" s="5"/>
      <c r="FTM34" s="5"/>
      <c r="FTN34" s="5"/>
      <c r="FTO34" s="5"/>
      <c r="FTP34" s="5"/>
      <c r="FTQ34" s="5"/>
      <c r="FTR34" s="5"/>
      <c r="FTS34" s="5"/>
      <c r="FTT34" s="5"/>
      <c r="FTU34" s="5"/>
      <c r="FTV34" s="5"/>
      <c r="FTW34" s="5"/>
      <c r="FTX34" s="5"/>
      <c r="FTY34" s="5"/>
      <c r="FTZ34" s="5"/>
      <c r="FUA34" s="5"/>
      <c r="FUB34" s="5"/>
      <c r="FUC34" s="5"/>
      <c r="FUD34" s="5"/>
      <c r="FUE34" s="5"/>
      <c r="FUF34" s="5"/>
      <c r="FUG34" s="5"/>
      <c r="FUH34" s="5"/>
      <c r="FUI34" s="5"/>
      <c r="FUJ34" s="5"/>
      <c r="FUK34" s="5"/>
      <c r="FUL34" s="5"/>
      <c r="FUM34" s="5"/>
      <c r="FUN34" s="5"/>
      <c r="FUO34" s="5"/>
      <c r="FUP34" s="5"/>
      <c r="FUQ34" s="5"/>
      <c r="FUR34" s="5"/>
      <c r="FUS34" s="5"/>
      <c r="FUT34" s="5"/>
      <c r="FUU34" s="5"/>
      <c r="FUV34" s="5"/>
      <c r="FUW34" s="5"/>
      <c r="FUX34" s="5"/>
      <c r="FUY34" s="5"/>
      <c r="FUZ34" s="5"/>
      <c r="FVA34" s="5"/>
      <c r="FVB34" s="5"/>
      <c r="FVC34" s="5"/>
      <c r="FVD34" s="5"/>
      <c r="FVE34" s="5"/>
      <c r="FVF34" s="5"/>
      <c r="FVG34" s="5"/>
      <c r="FVH34" s="5"/>
      <c r="FVI34" s="5"/>
      <c r="FVJ34" s="5"/>
      <c r="FVK34" s="5"/>
      <c r="FVL34" s="5"/>
      <c r="FVM34" s="5"/>
      <c r="FVN34" s="5"/>
      <c r="FVO34" s="5"/>
      <c r="FVP34" s="5"/>
      <c r="FVQ34" s="5"/>
      <c r="FVR34" s="5"/>
      <c r="FVS34" s="5"/>
      <c r="FVT34" s="5"/>
      <c r="FVU34" s="5"/>
      <c r="FVV34" s="5"/>
      <c r="FVW34" s="5"/>
      <c r="FVX34" s="5"/>
      <c r="FVY34" s="5"/>
      <c r="FVZ34" s="5"/>
      <c r="FWA34" s="5"/>
      <c r="FWB34" s="5"/>
      <c r="FWC34" s="5"/>
      <c r="FWD34" s="5"/>
      <c r="FWE34" s="5"/>
      <c r="FWF34" s="5"/>
      <c r="FWG34" s="5"/>
      <c r="FWH34" s="5"/>
      <c r="FWI34" s="5"/>
      <c r="FWJ34" s="5"/>
      <c r="FWK34" s="5"/>
      <c r="FWL34" s="5"/>
      <c r="FWM34" s="5"/>
      <c r="FWN34" s="5"/>
      <c r="FWO34" s="5"/>
      <c r="FWP34" s="5"/>
      <c r="FWQ34" s="5"/>
      <c r="FWR34" s="5"/>
      <c r="FWS34" s="5"/>
      <c r="FWT34" s="5"/>
      <c r="FWU34" s="5"/>
      <c r="FWV34" s="5"/>
      <c r="FWW34" s="5"/>
      <c r="FWX34" s="5"/>
      <c r="FWY34" s="5"/>
      <c r="FWZ34" s="5"/>
      <c r="FXA34" s="5"/>
      <c r="FXB34" s="5"/>
      <c r="FXC34" s="5"/>
      <c r="FXD34" s="5"/>
      <c r="FXE34" s="5"/>
      <c r="FXF34" s="5"/>
      <c r="FXG34" s="5"/>
      <c r="FXH34" s="5"/>
      <c r="FXI34" s="5"/>
      <c r="FXJ34" s="5"/>
      <c r="FXK34" s="5"/>
      <c r="FXL34" s="5"/>
      <c r="FXM34" s="5"/>
      <c r="FXN34" s="5"/>
      <c r="FXO34" s="5"/>
      <c r="FXP34" s="5"/>
      <c r="FXQ34" s="5"/>
      <c r="FXR34" s="5"/>
      <c r="FXS34" s="5"/>
      <c r="FXT34" s="5"/>
      <c r="FXU34" s="5"/>
      <c r="FXV34" s="5"/>
      <c r="FXW34" s="5"/>
      <c r="FXX34" s="5"/>
      <c r="FXY34" s="5"/>
      <c r="FXZ34" s="5"/>
      <c r="FYA34" s="5"/>
      <c r="FYB34" s="5"/>
      <c r="FYC34" s="5"/>
      <c r="FYD34" s="5"/>
      <c r="FYE34" s="5"/>
      <c r="FYF34" s="5"/>
      <c r="FYG34" s="5"/>
      <c r="FYH34" s="5"/>
      <c r="FYI34" s="5"/>
      <c r="FYJ34" s="5"/>
      <c r="FYK34" s="5"/>
      <c r="FYL34" s="5"/>
      <c r="FYM34" s="5"/>
      <c r="FYN34" s="5"/>
      <c r="FYO34" s="5"/>
      <c r="FYP34" s="5"/>
      <c r="FYQ34" s="5"/>
      <c r="FYR34" s="5"/>
      <c r="FYS34" s="5"/>
      <c r="FYT34" s="5"/>
      <c r="FYU34" s="5"/>
      <c r="FYV34" s="5"/>
      <c r="FYW34" s="5"/>
      <c r="FYX34" s="5"/>
      <c r="FYY34" s="5"/>
      <c r="FYZ34" s="5"/>
      <c r="FZA34" s="5"/>
      <c r="FZB34" s="5"/>
      <c r="FZC34" s="5"/>
      <c r="FZD34" s="5"/>
      <c r="FZE34" s="5"/>
      <c r="FZF34" s="5"/>
      <c r="FZG34" s="5"/>
      <c r="FZH34" s="5"/>
      <c r="FZI34" s="5"/>
      <c r="FZJ34" s="5"/>
      <c r="FZK34" s="5"/>
      <c r="FZL34" s="5"/>
      <c r="FZM34" s="5"/>
      <c r="FZN34" s="5"/>
      <c r="FZO34" s="5"/>
      <c r="FZP34" s="5"/>
      <c r="FZQ34" s="5"/>
      <c r="FZR34" s="5"/>
      <c r="FZS34" s="5"/>
      <c r="FZT34" s="5"/>
      <c r="FZU34" s="5"/>
      <c r="FZV34" s="5"/>
      <c r="FZW34" s="5"/>
      <c r="FZX34" s="5"/>
      <c r="FZY34" s="5"/>
      <c r="FZZ34" s="5"/>
      <c r="GAA34" s="5"/>
      <c r="GAB34" s="5"/>
      <c r="GAC34" s="5"/>
      <c r="GAD34" s="5"/>
      <c r="GAE34" s="5"/>
      <c r="GAF34" s="5"/>
      <c r="GAG34" s="5"/>
      <c r="GAH34" s="5"/>
      <c r="GAI34" s="5"/>
      <c r="GAJ34" s="5"/>
      <c r="GAK34" s="5"/>
      <c r="GAL34" s="5"/>
      <c r="GAM34" s="5"/>
      <c r="GAN34" s="5"/>
      <c r="GAO34" s="5"/>
      <c r="GAP34" s="5"/>
      <c r="GAQ34" s="5"/>
      <c r="GAR34" s="5"/>
      <c r="GAS34" s="5"/>
      <c r="GAT34" s="5"/>
      <c r="GAU34" s="5"/>
      <c r="GAV34" s="5"/>
      <c r="GAW34" s="5"/>
      <c r="GAX34" s="5"/>
      <c r="GAY34" s="5"/>
      <c r="GAZ34" s="5"/>
      <c r="GBA34" s="5"/>
      <c r="GBB34" s="5"/>
      <c r="GBC34" s="5"/>
      <c r="GBD34" s="5"/>
      <c r="GBE34" s="5"/>
      <c r="GBF34" s="5"/>
      <c r="GBG34" s="5"/>
      <c r="GBH34" s="5"/>
      <c r="GBI34" s="5"/>
      <c r="GBJ34" s="5"/>
      <c r="GBK34" s="5"/>
      <c r="GBL34" s="5"/>
      <c r="GBM34" s="5"/>
      <c r="GBN34" s="5"/>
      <c r="GBO34" s="5"/>
      <c r="GBP34" s="5"/>
      <c r="GBQ34" s="5"/>
      <c r="GBR34" s="5"/>
      <c r="GBS34" s="5"/>
      <c r="GBT34" s="5"/>
      <c r="GBU34" s="5"/>
      <c r="GBV34" s="5"/>
      <c r="GBW34" s="5"/>
      <c r="GBX34" s="5"/>
      <c r="GBY34" s="5"/>
      <c r="GBZ34" s="5"/>
      <c r="GCA34" s="5"/>
      <c r="GCB34" s="5"/>
      <c r="GCC34" s="5"/>
      <c r="GCD34" s="5"/>
      <c r="GCE34" s="5"/>
      <c r="GCF34" s="5"/>
      <c r="GCG34" s="5"/>
      <c r="GCH34" s="5"/>
      <c r="GCI34" s="5"/>
      <c r="GCJ34" s="5"/>
      <c r="GCK34" s="5"/>
      <c r="GCL34" s="5"/>
      <c r="GCM34" s="5"/>
      <c r="GCN34" s="5"/>
      <c r="GCO34" s="5"/>
      <c r="GCP34" s="5"/>
      <c r="GCQ34" s="5"/>
      <c r="GCR34" s="5"/>
      <c r="GCS34" s="5"/>
      <c r="GCT34" s="5"/>
      <c r="GCU34" s="5"/>
      <c r="GCV34" s="5"/>
      <c r="GCW34" s="5"/>
      <c r="GCX34" s="5"/>
      <c r="GCY34" s="5"/>
      <c r="GCZ34" s="5"/>
      <c r="GDA34" s="5"/>
      <c r="GDB34" s="5"/>
      <c r="GDC34" s="5"/>
      <c r="GDD34" s="5"/>
      <c r="GDE34" s="5"/>
      <c r="GDF34" s="5"/>
      <c r="GDG34" s="5"/>
      <c r="GDH34" s="5"/>
      <c r="GDI34" s="5"/>
      <c r="GDJ34" s="5"/>
      <c r="GDK34" s="5"/>
      <c r="GDL34" s="5"/>
      <c r="GDM34" s="5"/>
      <c r="GDN34" s="5"/>
      <c r="GDO34" s="5"/>
      <c r="GDP34" s="5"/>
      <c r="GDQ34" s="5"/>
      <c r="GDR34" s="5"/>
      <c r="GDS34" s="5"/>
      <c r="GDT34" s="5"/>
      <c r="GDU34" s="5"/>
      <c r="GDV34" s="5"/>
      <c r="GDW34" s="5"/>
      <c r="GDX34" s="5"/>
      <c r="GDY34" s="5"/>
      <c r="GDZ34" s="5"/>
      <c r="GEA34" s="5"/>
      <c r="GEB34" s="5"/>
      <c r="GEC34" s="5"/>
      <c r="GED34" s="5"/>
      <c r="GEE34" s="5"/>
      <c r="GEF34" s="5"/>
      <c r="GEG34" s="5"/>
      <c r="GEH34" s="5"/>
      <c r="GEI34" s="5"/>
      <c r="GEJ34" s="5"/>
      <c r="GEK34" s="5"/>
      <c r="GEL34" s="5"/>
      <c r="GEM34" s="5"/>
      <c r="GEN34" s="5"/>
      <c r="GEO34" s="5"/>
      <c r="GEP34" s="5"/>
      <c r="GEQ34" s="5"/>
      <c r="GER34" s="5"/>
      <c r="GES34" s="5"/>
      <c r="GET34" s="5"/>
      <c r="GEU34" s="5"/>
      <c r="GEV34" s="5"/>
      <c r="GEW34" s="5"/>
      <c r="GEX34" s="5"/>
      <c r="GEY34" s="5"/>
      <c r="GEZ34" s="5"/>
      <c r="GFA34" s="5"/>
      <c r="GFB34" s="5"/>
      <c r="GFC34" s="5"/>
      <c r="GFD34" s="5"/>
      <c r="GFE34" s="5"/>
      <c r="GFF34" s="5"/>
      <c r="GFG34" s="5"/>
      <c r="GFH34" s="5"/>
      <c r="GFI34" s="5"/>
      <c r="GFJ34" s="5"/>
      <c r="GFK34" s="5"/>
      <c r="GFL34" s="5"/>
      <c r="GFM34" s="5"/>
      <c r="GFN34" s="5"/>
      <c r="GFO34" s="5"/>
      <c r="GFP34" s="5"/>
      <c r="GFQ34" s="5"/>
      <c r="GFR34" s="5"/>
      <c r="GFS34" s="5"/>
      <c r="GFT34" s="5"/>
      <c r="GFU34" s="5"/>
      <c r="GFV34" s="5"/>
      <c r="GFW34" s="5"/>
      <c r="GFX34" s="5"/>
      <c r="GFY34" s="5"/>
      <c r="GFZ34" s="5"/>
      <c r="GGA34" s="5"/>
      <c r="GGB34" s="5"/>
      <c r="GGC34" s="5"/>
      <c r="GGD34" s="5"/>
      <c r="GGE34" s="5"/>
      <c r="GGF34" s="5"/>
      <c r="GGG34" s="5"/>
      <c r="GGH34" s="5"/>
      <c r="GGI34" s="5"/>
      <c r="GGJ34" s="5"/>
      <c r="GGK34" s="5"/>
      <c r="GGL34" s="5"/>
      <c r="GGM34" s="5"/>
      <c r="GGN34" s="5"/>
      <c r="GGO34" s="5"/>
      <c r="GGP34" s="5"/>
      <c r="GGQ34" s="5"/>
      <c r="GGR34" s="5"/>
      <c r="GGS34" s="5"/>
      <c r="GGT34" s="5"/>
      <c r="GGU34" s="5"/>
      <c r="GGV34" s="5"/>
      <c r="GGW34" s="5"/>
      <c r="GGX34" s="5"/>
      <c r="GGY34" s="5"/>
      <c r="GGZ34" s="5"/>
      <c r="GHA34" s="5"/>
      <c r="GHB34" s="5"/>
      <c r="GHC34" s="5"/>
      <c r="GHD34" s="5"/>
      <c r="GHE34" s="5"/>
      <c r="GHF34" s="5"/>
      <c r="GHG34" s="5"/>
      <c r="GHH34" s="5"/>
      <c r="GHI34" s="5"/>
      <c r="GHJ34" s="5"/>
      <c r="GHK34" s="5"/>
      <c r="GHL34" s="5"/>
      <c r="GHM34" s="5"/>
      <c r="GHN34" s="5"/>
      <c r="GHO34" s="5"/>
      <c r="GHP34" s="5"/>
      <c r="GHQ34" s="5"/>
      <c r="GHR34" s="5"/>
      <c r="GHS34" s="5"/>
      <c r="GHT34" s="5"/>
      <c r="GHU34" s="5"/>
      <c r="GHV34" s="5"/>
      <c r="GHW34" s="5"/>
      <c r="GHX34" s="5"/>
      <c r="GHY34" s="5"/>
      <c r="GHZ34" s="5"/>
      <c r="GIA34" s="5"/>
      <c r="GIB34" s="5"/>
      <c r="GIC34" s="5"/>
      <c r="GID34" s="5"/>
      <c r="GIE34" s="5"/>
      <c r="GIF34" s="5"/>
      <c r="GIG34" s="5"/>
      <c r="GIH34" s="5"/>
      <c r="GII34" s="5"/>
      <c r="GIJ34" s="5"/>
      <c r="GIK34" s="5"/>
      <c r="GIL34" s="5"/>
      <c r="GIM34" s="5"/>
      <c r="GIN34" s="5"/>
      <c r="GIO34" s="5"/>
      <c r="GIP34" s="5"/>
      <c r="GIQ34" s="5"/>
      <c r="GIR34" s="5"/>
      <c r="GIS34" s="5"/>
      <c r="GIT34" s="5"/>
      <c r="GIU34" s="5"/>
      <c r="GIV34" s="5"/>
      <c r="GIW34" s="5"/>
      <c r="GIX34" s="5"/>
      <c r="GIY34" s="5"/>
      <c r="GIZ34" s="5"/>
      <c r="GJA34" s="5"/>
      <c r="GJB34" s="5"/>
      <c r="GJC34" s="5"/>
      <c r="GJD34" s="5"/>
      <c r="GJE34" s="5"/>
      <c r="GJF34" s="5"/>
      <c r="GJG34" s="5"/>
      <c r="GJH34" s="5"/>
      <c r="GJI34" s="5"/>
      <c r="GJJ34" s="5"/>
      <c r="GJK34" s="5"/>
      <c r="GJL34" s="5"/>
      <c r="GJM34" s="5"/>
      <c r="GJN34" s="5"/>
      <c r="GJO34" s="5"/>
      <c r="GJP34" s="5"/>
      <c r="GJQ34" s="5"/>
      <c r="GJR34" s="5"/>
      <c r="GJS34" s="5"/>
      <c r="GJT34" s="5"/>
      <c r="GJU34" s="5"/>
      <c r="GJV34" s="5"/>
      <c r="GJW34" s="5"/>
      <c r="GJX34" s="5"/>
      <c r="GJY34" s="5"/>
      <c r="GJZ34" s="5"/>
      <c r="GKA34" s="5"/>
      <c r="GKB34" s="5"/>
      <c r="GKC34" s="5"/>
      <c r="GKD34" s="5"/>
      <c r="GKE34" s="5"/>
      <c r="GKF34" s="5"/>
      <c r="GKG34" s="5"/>
      <c r="GKH34" s="5"/>
      <c r="GKI34" s="5"/>
      <c r="GKJ34" s="5"/>
      <c r="GKK34" s="5"/>
      <c r="GKL34" s="5"/>
      <c r="GKM34" s="5"/>
      <c r="GKN34" s="5"/>
      <c r="GKO34" s="5"/>
      <c r="GKP34" s="5"/>
      <c r="GKQ34" s="5"/>
      <c r="GKR34" s="5"/>
      <c r="GKS34" s="5"/>
      <c r="GKT34" s="5"/>
      <c r="GKU34" s="5"/>
      <c r="GKV34" s="5"/>
      <c r="GKW34" s="5"/>
      <c r="GKX34" s="5"/>
      <c r="GKY34" s="5"/>
      <c r="GKZ34" s="5"/>
      <c r="GLA34" s="5"/>
      <c r="GLB34" s="5"/>
      <c r="GLC34" s="5"/>
      <c r="GLD34" s="5"/>
      <c r="GLE34" s="5"/>
      <c r="GLF34" s="5"/>
      <c r="GLG34" s="5"/>
      <c r="GLH34" s="5"/>
      <c r="GLI34" s="5"/>
      <c r="GLJ34" s="5"/>
      <c r="GLK34" s="5"/>
      <c r="GLL34" s="5"/>
      <c r="GLM34" s="5"/>
      <c r="GLN34" s="5"/>
      <c r="GLO34" s="5"/>
      <c r="GLP34" s="5"/>
      <c r="GLQ34" s="5"/>
      <c r="GLR34" s="5"/>
      <c r="GLS34" s="5"/>
      <c r="GLT34" s="5"/>
      <c r="GLU34" s="5"/>
      <c r="GLV34" s="5"/>
      <c r="GLW34" s="5"/>
      <c r="GLX34" s="5"/>
      <c r="GLY34" s="5"/>
      <c r="GLZ34" s="5"/>
      <c r="GMA34" s="5"/>
      <c r="GMB34" s="5"/>
      <c r="GMC34" s="5"/>
      <c r="GMD34" s="5"/>
      <c r="GME34" s="5"/>
      <c r="GMF34" s="5"/>
      <c r="GMG34" s="5"/>
      <c r="GMH34" s="5"/>
      <c r="GMI34" s="5"/>
      <c r="GMJ34" s="5"/>
      <c r="GMK34" s="5"/>
      <c r="GML34" s="5"/>
      <c r="GMM34" s="5"/>
      <c r="GMN34" s="5"/>
      <c r="GMO34" s="5"/>
      <c r="GMP34" s="5"/>
      <c r="GMQ34" s="5"/>
      <c r="GMR34" s="5"/>
      <c r="GMS34" s="5"/>
      <c r="GMT34" s="5"/>
      <c r="GMU34" s="5"/>
      <c r="GMV34" s="5"/>
      <c r="GMW34" s="5"/>
      <c r="GMX34" s="5"/>
      <c r="GMY34" s="5"/>
      <c r="GMZ34" s="5"/>
      <c r="GNA34" s="5"/>
      <c r="GNB34" s="5"/>
      <c r="GNC34" s="5"/>
      <c r="GND34" s="5"/>
      <c r="GNE34" s="5"/>
      <c r="GNF34" s="5"/>
      <c r="GNG34" s="5"/>
      <c r="GNH34" s="5"/>
      <c r="GNI34" s="5"/>
      <c r="GNJ34" s="5"/>
      <c r="GNK34" s="5"/>
      <c r="GNL34" s="5"/>
      <c r="GNM34" s="5"/>
      <c r="GNN34" s="5"/>
      <c r="GNO34" s="5"/>
      <c r="GNP34" s="5"/>
      <c r="GNQ34" s="5"/>
      <c r="GNR34" s="5"/>
      <c r="GNS34" s="5"/>
      <c r="GNT34" s="5"/>
      <c r="GNU34" s="5"/>
      <c r="GNV34" s="5"/>
      <c r="GNW34" s="5"/>
      <c r="GNX34" s="5"/>
      <c r="GNY34" s="5"/>
      <c r="GNZ34" s="5"/>
      <c r="GOA34" s="5"/>
      <c r="GOB34" s="5"/>
      <c r="GOC34" s="5"/>
      <c r="GOD34" s="5"/>
      <c r="GOE34" s="5"/>
      <c r="GOF34" s="5"/>
      <c r="GOG34" s="5"/>
      <c r="GOH34" s="5"/>
      <c r="GOI34" s="5"/>
      <c r="GOJ34" s="5"/>
      <c r="GOK34" s="5"/>
      <c r="GOL34" s="5"/>
      <c r="GOM34" s="5"/>
      <c r="GON34" s="5"/>
      <c r="GOO34" s="5"/>
      <c r="GOP34" s="5"/>
      <c r="GOQ34" s="5"/>
      <c r="GOR34" s="5"/>
      <c r="GOS34" s="5"/>
      <c r="GOT34" s="5"/>
      <c r="GOU34" s="5"/>
      <c r="GOV34" s="5"/>
      <c r="GOW34" s="5"/>
      <c r="GOX34" s="5"/>
      <c r="GOY34" s="5"/>
      <c r="GOZ34" s="5"/>
      <c r="GPA34" s="5"/>
      <c r="GPB34" s="5"/>
      <c r="GPC34" s="5"/>
      <c r="GPD34" s="5"/>
      <c r="GPE34" s="5"/>
      <c r="GPF34" s="5"/>
      <c r="GPG34" s="5"/>
      <c r="GPH34" s="5"/>
      <c r="GPI34" s="5"/>
      <c r="GPJ34" s="5"/>
      <c r="GPK34" s="5"/>
      <c r="GPL34" s="5"/>
      <c r="GPM34" s="5"/>
      <c r="GPN34" s="5"/>
      <c r="GPO34" s="5"/>
      <c r="GPP34" s="5"/>
      <c r="GPQ34" s="5"/>
      <c r="GPR34" s="5"/>
      <c r="GPS34" s="5"/>
      <c r="GPT34" s="5"/>
      <c r="GPU34" s="5"/>
      <c r="GPV34" s="5"/>
      <c r="GPW34" s="5"/>
      <c r="GPX34" s="5"/>
      <c r="GPY34" s="5"/>
      <c r="GPZ34" s="5"/>
      <c r="GQA34" s="5"/>
      <c r="GQB34" s="5"/>
      <c r="GQC34" s="5"/>
      <c r="GQD34" s="5"/>
      <c r="GQE34" s="5"/>
      <c r="GQF34" s="5"/>
      <c r="GQG34" s="5"/>
      <c r="GQH34" s="5"/>
      <c r="GQI34" s="5"/>
      <c r="GQJ34" s="5"/>
      <c r="GQK34" s="5"/>
      <c r="GQL34" s="5"/>
      <c r="GQM34" s="5"/>
      <c r="GQN34" s="5"/>
      <c r="GQO34" s="5"/>
      <c r="GQP34" s="5"/>
      <c r="GQQ34" s="5"/>
      <c r="GQR34" s="5"/>
      <c r="GQS34" s="5"/>
      <c r="GQT34" s="5"/>
      <c r="GQU34" s="5"/>
      <c r="GQV34" s="5"/>
      <c r="GQW34" s="5"/>
      <c r="GQX34" s="5"/>
      <c r="GQY34" s="5"/>
      <c r="GQZ34" s="5"/>
      <c r="GRA34" s="5"/>
      <c r="GRB34" s="5"/>
      <c r="GRC34" s="5"/>
      <c r="GRD34" s="5"/>
      <c r="GRE34" s="5"/>
      <c r="GRF34" s="5"/>
      <c r="GRG34" s="5"/>
      <c r="GRH34" s="5"/>
      <c r="GRI34" s="5"/>
      <c r="GRJ34" s="5"/>
      <c r="GRK34" s="5"/>
      <c r="GRL34" s="5"/>
      <c r="GRM34" s="5"/>
      <c r="GRN34" s="5"/>
      <c r="GRO34" s="5"/>
      <c r="GRP34" s="5"/>
      <c r="GRQ34" s="5"/>
      <c r="GRR34" s="5"/>
      <c r="GRS34" s="5"/>
      <c r="GRT34" s="5"/>
      <c r="GRU34" s="5"/>
      <c r="GRV34" s="5"/>
      <c r="GRW34" s="5"/>
      <c r="GRX34" s="5"/>
      <c r="GRY34" s="5"/>
      <c r="GRZ34" s="5"/>
      <c r="GSA34" s="5"/>
      <c r="GSB34" s="5"/>
      <c r="GSC34" s="5"/>
      <c r="GSD34" s="5"/>
      <c r="GSE34" s="5"/>
      <c r="GSF34" s="5"/>
      <c r="GSG34" s="5"/>
      <c r="GSH34" s="5"/>
      <c r="GSI34" s="5"/>
      <c r="GSJ34" s="5"/>
      <c r="GSK34" s="5"/>
      <c r="GSL34" s="5"/>
      <c r="GSM34" s="5"/>
      <c r="GSN34" s="5"/>
      <c r="GSO34" s="5"/>
      <c r="GSP34" s="5"/>
      <c r="GSQ34" s="5"/>
      <c r="GSR34" s="5"/>
      <c r="GSS34" s="5"/>
      <c r="GST34" s="5"/>
      <c r="GSU34" s="5"/>
      <c r="GSV34" s="5"/>
      <c r="GSW34" s="5"/>
      <c r="GSX34" s="5"/>
      <c r="GSY34" s="5"/>
      <c r="GSZ34" s="5"/>
      <c r="GTA34" s="5"/>
      <c r="GTB34" s="5"/>
      <c r="GTC34" s="5"/>
      <c r="GTD34" s="5"/>
      <c r="GTE34" s="5"/>
      <c r="GTF34" s="5"/>
      <c r="GTG34" s="5"/>
      <c r="GTH34" s="5"/>
      <c r="GTI34" s="5"/>
      <c r="GTJ34" s="5"/>
      <c r="GTK34" s="5"/>
      <c r="GTL34" s="5"/>
      <c r="GTM34" s="5"/>
      <c r="GTN34" s="5"/>
      <c r="GTO34" s="5"/>
      <c r="GTP34" s="5"/>
      <c r="GTQ34" s="5"/>
      <c r="GTR34" s="5"/>
      <c r="GTS34" s="5"/>
      <c r="GTT34" s="5"/>
      <c r="GTU34" s="5"/>
      <c r="GTV34" s="5"/>
      <c r="GTW34" s="5"/>
      <c r="GTX34" s="5"/>
      <c r="GTY34" s="5"/>
      <c r="GTZ34" s="5"/>
      <c r="GUA34" s="5"/>
      <c r="GUB34" s="5"/>
      <c r="GUC34" s="5"/>
      <c r="GUD34" s="5"/>
      <c r="GUE34" s="5"/>
      <c r="GUF34" s="5"/>
      <c r="GUG34" s="5"/>
      <c r="GUH34" s="5"/>
      <c r="GUI34" s="5"/>
      <c r="GUJ34" s="5"/>
      <c r="GUK34" s="5"/>
      <c r="GUL34" s="5"/>
      <c r="GUM34" s="5"/>
      <c r="GUN34" s="5"/>
      <c r="GUO34" s="5"/>
      <c r="GUP34" s="5"/>
      <c r="GUQ34" s="5"/>
      <c r="GUR34" s="5"/>
      <c r="GUS34" s="5"/>
      <c r="GUT34" s="5"/>
      <c r="GUU34" s="5"/>
      <c r="GUV34" s="5"/>
      <c r="GUW34" s="5"/>
      <c r="GUX34" s="5"/>
      <c r="GUY34" s="5"/>
      <c r="GUZ34" s="5"/>
      <c r="GVA34" s="5"/>
      <c r="GVB34" s="5"/>
      <c r="GVC34" s="5"/>
      <c r="GVD34" s="5"/>
      <c r="GVE34" s="5"/>
      <c r="GVF34" s="5"/>
      <c r="GVG34" s="5"/>
      <c r="GVH34" s="5"/>
      <c r="GVI34" s="5"/>
      <c r="GVJ34" s="5"/>
      <c r="GVK34" s="5"/>
      <c r="GVL34" s="5"/>
      <c r="GVM34" s="5"/>
      <c r="GVN34" s="5"/>
      <c r="GVO34" s="5"/>
      <c r="GVP34" s="5"/>
      <c r="GVQ34" s="5"/>
      <c r="GVR34" s="5"/>
      <c r="GVS34" s="5"/>
      <c r="GVT34" s="5"/>
      <c r="GVU34" s="5"/>
      <c r="GVV34" s="5"/>
      <c r="GVW34" s="5"/>
      <c r="GVX34" s="5"/>
      <c r="GVY34" s="5"/>
      <c r="GVZ34" s="5"/>
      <c r="GWA34" s="5"/>
      <c r="GWB34" s="5"/>
      <c r="GWC34" s="5"/>
      <c r="GWD34" s="5"/>
      <c r="GWE34" s="5"/>
      <c r="GWF34" s="5"/>
      <c r="GWG34" s="5"/>
      <c r="GWH34" s="5"/>
      <c r="GWI34" s="5"/>
      <c r="GWJ34" s="5"/>
      <c r="GWK34" s="5"/>
      <c r="GWL34" s="5"/>
      <c r="GWM34" s="5"/>
      <c r="GWN34" s="5"/>
      <c r="GWO34" s="5"/>
      <c r="GWP34" s="5"/>
      <c r="GWQ34" s="5"/>
      <c r="GWR34" s="5"/>
      <c r="GWS34" s="5"/>
      <c r="GWT34" s="5"/>
      <c r="GWU34" s="5"/>
      <c r="GWV34" s="5"/>
      <c r="GWW34" s="5"/>
      <c r="GWX34" s="5"/>
      <c r="GWY34" s="5"/>
      <c r="GWZ34" s="5"/>
      <c r="GXA34" s="5"/>
      <c r="GXB34" s="5"/>
      <c r="GXC34" s="5"/>
      <c r="GXD34" s="5"/>
      <c r="GXE34" s="5"/>
      <c r="GXF34" s="5"/>
      <c r="GXG34" s="5"/>
      <c r="GXH34" s="5"/>
      <c r="GXI34" s="5"/>
      <c r="GXJ34" s="5"/>
      <c r="GXK34" s="5"/>
      <c r="GXL34" s="5"/>
      <c r="GXM34" s="5"/>
      <c r="GXN34" s="5"/>
      <c r="GXO34" s="5"/>
      <c r="GXP34" s="5"/>
      <c r="GXQ34" s="5"/>
      <c r="GXR34" s="5"/>
      <c r="GXS34" s="5"/>
      <c r="GXT34" s="5"/>
      <c r="GXU34" s="5"/>
      <c r="GXV34" s="5"/>
      <c r="GXW34" s="5"/>
      <c r="GXX34" s="5"/>
      <c r="GXY34" s="5"/>
      <c r="GXZ34" s="5"/>
      <c r="GYA34" s="5"/>
      <c r="GYB34" s="5"/>
      <c r="GYC34" s="5"/>
      <c r="GYD34" s="5"/>
      <c r="GYE34" s="5"/>
      <c r="GYF34" s="5"/>
      <c r="GYG34" s="5"/>
      <c r="GYH34" s="5"/>
      <c r="GYI34" s="5"/>
      <c r="GYJ34" s="5"/>
      <c r="GYK34" s="5"/>
      <c r="GYL34" s="5"/>
      <c r="GYM34" s="5"/>
      <c r="GYN34" s="5"/>
      <c r="GYO34" s="5"/>
      <c r="GYP34" s="5"/>
      <c r="GYQ34" s="5"/>
      <c r="GYR34" s="5"/>
      <c r="GYS34" s="5"/>
      <c r="GYT34" s="5"/>
      <c r="GYU34" s="5"/>
      <c r="GYV34" s="5"/>
      <c r="GYW34" s="5"/>
      <c r="GYX34" s="5"/>
      <c r="GYY34" s="5"/>
      <c r="GYZ34" s="5"/>
      <c r="GZA34" s="5"/>
      <c r="GZB34" s="5"/>
      <c r="GZC34" s="5"/>
      <c r="GZD34" s="5"/>
      <c r="GZE34" s="5"/>
      <c r="GZF34" s="5"/>
      <c r="GZG34" s="5"/>
      <c r="GZH34" s="5"/>
      <c r="GZI34" s="5"/>
      <c r="GZJ34" s="5"/>
      <c r="GZK34" s="5"/>
      <c r="GZL34" s="5"/>
      <c r="GZM34" s="5"/>
      <c r="GZN34" s="5"/>
      <c r="GZO34" s="5"/>
      <c r="GZP34" s="5"/>
      <c r="GZQ34" s="5"/>
      <c r="GZR34" s="5"/>
      <c r="GZS34" s="5"/>
      <c r="GZT34" s="5"/>
      <c r="GZU34" s="5"/>
      <c r="GZV34" s="5"/>
      <c r="GZW34" s="5"/>
      <c r="GZX34" s="5"/>
      <c r="GZY34" s="5"/>
      <c r="GZZ34" s="5"/>
      <c r="HAA34" s="5"/>
      <c r="HAB34" s="5"/>
      <c r="HAC34" s="5"/>
      <c r="HAD34" s="5"/>
      <c r="HAE34" s="5"/>
      <c r="HAF34" s="5"/>
      <c r="HAG34" s="5"/>
      <c r="HAH34" s="5"/>
      <c r="HAI34" s="5"/>
      <c r="HAJ34" s="5"/>
      <c r="HAK34" s="5"/>
      <c r="HAL34" s="5"/>
      <c r="HAM34" s="5"/>
      <c r="HAN34" s="5"/>
      <c r="HAO34" s="5"/>
      <c r="HAP34" s="5"/>
      <c r="HAQ34" s="5"/>
      <c r="HAR34" s="5"/>
      <c r="HAS34" s="5"/>
      <c r="HAT34" s="5"/>
      <c r="HAU34" s="5"/>
      <c r="HAV34" s="5"/>
      <c r="HAW34" s="5"/>
      <c r="HAX34" s="5"/>
      <c r="HAY34" s="5"/>
      <c r="HAZ34" s="5"/>
      <c r="HBA34" s="5"/>
      <c r="HBB34" s="5"/>
      <c r="HBC34" s="5"/>
      <c r="HBD34" s="5"/>
      <c r="HBE34" s="5"/>
      <c r="HBF34" s="5"/>
      <c r="HBG34" s="5"/>
      <c r="HBH34" s="5"/>
      <c r="HBI34" s="5"/>
      <c r="HBJ34" s="5"/>
      <c r="HBK34" s="5"/>
      <c r="HBL34" s="5"/>
      <c r="HBM34" s="5"/>
      <c r="HBN34" s="5"/>
      <c r="HBO34" s="5"/>
      <c r="HBP34" s="5"/>
      <c r="HBQ34" s="5"/>
      <c r="HBR34" s="5"/>
      <c r="HBS34" s="5"/>
      <c r="HBT34" s="5"/>
      <c r="HBU34" s="5"/>
      <c r="HBV34" s="5"/>
      <c r="HBW34" s="5"/>
      <c r="HBX34" s="5"/>
      <c r="HBY34" s="5"/>
      <c r="HBZ34" s="5"/>
      <c r="HCA34" s="5"/>
      <c r="HCB34" s="5"/>
      <c r="HCC34" s="5"/>
      <c r="HCD34" s="5"/>
      <c r="HCE34" s="5"/>
      <c r="HCF34" s="5"/>
      <c r="HCG34" s="5"/>
      <c r="HCH34" s="5"/>
      <c r="HCI34" s="5"/>
      <c r="HCJ34" s="5"/>
      <c r="HCK34" s="5"/>
      <c r="HCL34" s="5"/>
      <c r="HCM34" s="5"/>
      <c r="HCN34" s="5"/>
      <c r="HCO34" s="5"/>
      <c r="HCP34" s="5"/>
      <c r="HCQ34" s="5"/>
      <c r="HCR34" s="5"/>
      <c r="HCS34" s="5"/>
      <c r="HCT34" s="5"/>
      <c r="HCU34" s="5"/>
      <c r="HCV34" s="5"/>
      <c r="HCW34" s="5"/>
      <c r="HCX34" s="5"/>
      <c r="HCY34" s="5"/>
      <c r="HCZ34" s="5"/>
      <c r="HDA34" s="5"/>
      <c r="HDB34" s="5"/>
      <c r="HDC34" s="5"/>
      <c r="HDD34" s="5"/>
      <c r="HDE34" s="5"/>
      <c r="HDF34" s="5"/>
      <c r="HDG34" s="5"/>
      <c r="HDH34" s="5"/>
      <c r="HDI34" s="5"/>
      <c r="HDJ34" s="5"/>
      <c r="HDK34" s="5"/>
      <c r="HDL34" s="5"/>
      <c r="HDM34" s="5"/>
      <c r="HDN34" s="5"/>
      <c r="HDO34" s="5"/>
      <c r="HDP34" s="5"/>
      <c r="HDQ34" s="5"/>
      <c r="HDR34" s="5"/>
      <c r="HDS34" s="5"/>
      <c r="HDT34" s="5"/>
      <c r="HDU34" s="5"/>
      <c r="HDV34" s="5"/>
      <c r="HDW34" s="5"/>
      <c r="HDX34" s="5"/>
      <c r="HDY34" s="5"/>
      <c r="HDZ34" s="5"/>
      <c r="HEA34" s="5"/>
      <c r="HEB34" s="5"/>
      <c r="HEC34" s="5"/>
      <c r="HED34" s="5"/>
      <c r="HEE34" s="5"/>
      <c r="HEF34" s="5"/>
      <c r="HEG34" s="5"/>
      <c r="HEH34" s="5"/>
      <c r="HEI34" s="5"/>
      <c r="HEJ34" s="5"/>
      <c r="HEK34" s="5"/>
      <c r="HEL34" s="5"/>
      <c r="HEM34" s="5"/>
      <c r="HEN34" s="5"/>
      <c r="HEO34" s="5"/>
      <c r="HEP34" s="5"/>
      <c r="HEQ34" s="5"/>
      <c r="HER34" s="5"/>
      <c r="HES34" s="5"/>
      <c r="HET34" s="5"/>
      <c r="HEU34" s="5"/>
      <c r="HEV34" s="5"/>
      <c r="HEW34" s="5"/>
      <c r="HEX34" s="5"/>
      <c r="HEY34" s="5"/>
      <c r="HEZ34" s="5"/>
      <c r="HFA34" s="5"/>
      <c r="HFB34" s="5"/>
      <c r="HFC34" s="5"/>
      <c r="HFD34" s="5"/>
      <c r="HFE34" s="5"/>
      <c r="HFF34" s="5"/>
      <c r="HFG34" s="5"/>
      <c r="HFH34" s="5"/>
      <c r="HFI34" s="5"/>
      <c r="HFJ34" s="5"/>
      <c r="HFK34" s="5"/>
      <c r="HFL34" s="5"/>
      <c r="HFM34" s="5"/>
      <c r="HFN34" s="5"/>
      <c r="HFO34" s="5"/>
      <c r="HFP34" s="5"/>
      <c r="HFQ34" s="5"/>
      <c r="HFR34" s="5"/>
      <c r="HFS34" s="5"/>
      <c r="HFT34" s="5"/>
      <c r="HFU34" s="5"/>
      <c r="HFV34" s="5"/>
      <c r="HFW34" s="5"/>
      <c r="HFX34" s="5"/>
      <c r="HFY34" s="5"/>
      <c r="HFZ34" s="5"/>
      <c r="HGA34" s="5"/>
      <c r="HGB34" s="5"/>
      <c r="HGC34" s="5"/>
      <c r="HGD34" s="5"/>
      <c r="HGE34" s="5"/>
      <c r="HGF34" s="5"/>
      <c r="HGG34" s="5"/>
      <c r="HGH34" s="5"/>
      <c r="HGI34" s="5"/>
      <c r="HGJ34" s="5"/>
      <c r="HGK34" s="5"/>
      <c r="HGL34" s="5"/>
      <c r="HGM34" s="5"/>
      <c r="HGN34" s="5"/>
      <c r="HGO34" s="5"/>
      <c r="HGP34" s="5"/>
      <c r="HGQ34" s="5"/>
      <c r="HGR34" s="5"/>
      <c r="HGS34" s="5"/>
      <c r="HGT34" s="5"/>
      <c r="HGU34" s="5"/>
      <c r="HGV34" s="5"/>
      <c r="HGW34" s="5"/>
      <c r="HGX34" s="5"/>
      <c r="HGY34" s="5"/>
      <c r="HGZ34" s="5"/>
      <c r="HHA34" s="5"/>
      <c r="HHB34" s="5"/>
      <c r="HHC34" s="5"/>
      <c r="HHD34" s="5"/>
      <c r="HHE34" s="5"/>
      <c r="HHF34" s="5"/>
      <c r="HHG34" s="5"/>
      <c r="HHH34" s="5"/>
      <c r="HHI34" s="5"/>
      <c r="HHJ34" s="5"/>
      <c r="HHK34" s="5"/>
      <c r="HHL34" s="5"/>
      <c r="HHM34" s="5"/>
      <c r="HHN34" s="5"/>
      <c r="HHO34" s="5"/>
      <c r="HHP34" s="5"/>
      <c r="HHQ34" s="5"/>
      <c r="HHR34" s="5"/>
      <c r="HHS34" s="5"/>
      <c r="HHT34" s="5"/>
      <c r="HHU34" s="5"/>
      <c r="HHV34" s="5"/>
      <c r="HHW34" s="5"/>
      <c r="HHX34" s="5"/>
      <c r="HHY34" s="5"/>
      <c r="HHZ34" s="5"/>
      <c r="HIA34" s="5"/>
      <c r="HIB34" s="5"/>
      <c r="HIC34" s="5"/>
      <c r="HID34" s="5"/>
      <c r="HIE34" s="5"/>
      <c r="HIF34" s="5"/>
      <c r="HIG34" s="5"/>
      <c r="HIH34" s="5"/>
      <c r="HII34" s="5"/>
      <c r="HIJ34" s="5"/>
      <c r="HIK34" s="5"/>
      <c r="HIL34" s="5"/>
      <c r="HIM34" s="5"/>
      <c r="HIN34" s="5"/>
      <c r="HIO34" s="5"/>
      <c r="HIP34" s="5"/>
      <c r="HIQ34" s="5"/>
      <c r="HIR34" s="5"/>
      <c r="HIS34" s="5"/>
      <c r="HIT34" s="5"/>
      <c r="HIU34" s="5"/>
      <c r="HIV34" s="5"/>
      <c r="HIW34" s="5"/>
      <c r="HIX34" s="5"/>
      <c r="HIY34" s="5"/>
      <c r="HIZ34" s="5"/>
      <c r="HJA34" s="5"/>
      <c r="HJB34" s="5"/>
      <c r="HJC34" s="5"/>
      <c r="HJD34" s="5"/>
      <c r="HJE34" s="5"/>
      <c r="HJF34" s="5"/>
      <c r="HJG34" s="5"/>
      <c r="HJH34" s="5"/>
      <c r="HJI34" s="5"/>
      <c r="HJJ34" s="5"/>
      <c r="HJK34" s="5"/>
      <c r="HJL34" s="5"/>
      <c r="HJM34" s="5"/>
      <c r="HJN34" s="5"/>
      <c r="HJO34" s="5"/>
      <c r="HJP34" s="5"/>
      <c r="HJQ34" s="5"/>
      <c r="HJR34" s="5"/>
      <c r="HJS34" s="5"/>
      <c r="HJT34" s="5"/>
      <c r="HJU34" s="5"/>
      <c r="HJV34" s="5"/>
      <c r="HJW34" s="5"/>
      <c r="HJX34" s="5"/>
      <c r="HJY34" s="5"/>
      <c r="HJZ34" s="5"/>
      <c r="HKA34" s="5"/>
      <c r="HKB34" s="5"/>
      <c r="HKC34" s="5"/>
      <c r="HKD34" s="5"/>
      <c r="HKE34" s="5"/>
      <c r="HKF34" s="5"/>
      <c r="HKG34" s="5"/>
      <c r="HKH34" s="5"/>
      <c r="HKI34" s="5"/>
      <c r="HKJ34" s="5"/>
      <c r="HKK34" s="5"/>
      <c r="HKL34" s="5"/>
      <c r="HKM34" s="5"/>
      <c r="HKN34" s="5"/>
      <c r="HKO34" s="5"/>
      <c r="HKP34" s="5"/>
      <c r="HKQ34" s="5"/>
      <c r="HKR34" s="5"/>
      <c r="HKS34" s="5"/>
      <c r="HKT34" s="5"/>
      <c r="HKU34" s="5"/>
      <c r="HKV34" s="5"/>
      <c r="HKW34" s="5"/>
      <c r="HKX34" s="5"/>
      <c r="HKY34" s="5"/>
      <c r="HKZ34" s="5"/>
      <c r="HLA34" s="5"/>
      <c r="HLB34" s="5"/>
      <c r="HLC34" s="5"/>
      <c r="HLD34" s="5"/>
      <c r="HLE34" s="5"/>
      <c r="HLF34" s="5"/>
      <c r="HLG34" s="5"/>
      <c r="HLH34" s="5"/>
      <c r="HLI34" s="5"/>
      <c r="HLJ34" s="5"/>
      <c r="HLK34" s="5"/>
      <c r="HLL34" s="5"/>
      <c r="HLM34" s="5"/>
      <c r="HLN34" s="5"/>
      <c r="HLO34" s="5"/>
      <c r="HLP34" s="5"/>
      <c r="HLQ34" s="5"/>
      <c r="HLR34" s="5"/>
      <c r="HLS34" s="5"/>
      <c r="HLT34" s="5"/>
      <c r="HLU34" s="5"/>
      <c r="HLV34" s="5"/>
      <c r="HLW34" s="5"/>
      <c r="HLX34" s="5"/>
      <c r="HLY34" s="5"/>
      <c r="HLZ34" s="5"/>
      <c r="HMA34" s="5"/>
      <c r="HMB34" s="5"/>
      <c r="HMC34" s="5"/>
      <c r="HMD34" s="5"/>
      <c r="HME34" s="5"/>
      <c r="HMF34" s="5"/>
      <c r="HMG34" s="5"/>
      <c r="HMH34" s="5"/>
      <c r="HMI34" s="5"/>
      <c r="HMJ34" s="5"/>
      <c r="HMK34" s="5"/>
      <c r="HML34" s="5"/>
      <c r="HMM34" s="5"/>
      <c r="HMN34" s="5"/>
      <c r="HMO34" s="5"/>
      <c r="HMP34" s="5"/>
      <c r="HMQ34" s="5"/>
      <c r="HMR34" s="5"/>
      <c r="HMS34" s="5"/>
      <c r="HMT34" s="5"/>
      <c r="HMU34" s="5"/>
      <c r="HMV34" s="5"/>
      <c r="HMW34" s="5"/>
      <c r="HMX34" s="5"/>
      <c r="HMY34" s="5"/>
      <c r="HMZ34" s="5"/>
      <c r="HNA34" s="5"/>
      <c r="HNB34" s="5"/>
      <c r="HNC34" s="5"/>
      <c r="HND34" s="5"/>
      <c r="HNE34" s="5"/>
      <c r="HNF34" s="5"/>
      <c r="HNG34" s="5"/>
      <c r="HNH34" s="5"/>
      <c r="HNI34" s="5"/>
      <c r="HNJ34" s="5"/>
      <c r="HNK34" s="5"/>
      <c r="HNL34" s="5"/>
      <c r="HNM34" s="5"/>
      <c r="HNN34" s="5"/>
      <c r="HNO34" s="5"/>
      <c r="HNP34" s="5"/>
      <c r="HNQ34" s="5"/>
      <c r="HNR34" s="5"/>
      <c r="HNS34" s="5"/>
      <c r="HNT34" s="5"/>
      <c r="HNU34" s="5"/>
      <c r="HNV34" s="5"/>
      <c r="HNW34" s="5"/>
      <c r="HNX34" s="5"/>
      <c r="HNY34" s="5"/>
      <c r="HNZ34" s="5"/>
      <c r="HOA34" s="5"/>
      <c r="HOB34" s="5"/>
      <c r="HOC34" s="5"/>
      <c r="HOD34" s="5"/>
      <c r="HOE34" s="5"/>
      <c r="HOF34" s="5"/>
      <c r="HOG34" s="5"/>
      <c r="HOH34" s="5"/>
      <c r="HOI34" s="5"/>
      <c r="HOJ34" s="5"/>
      <c r="HOK34" s="5"/>
      <c r="HOL34" s="5"/>
      <c r="HOM34" s="5"/>
      <c r="HON34" s="5"/>
      <c r="HOO34" s="5"/>
      <c r="HOP34" s="5"/>
      <c r="HOQ34" s="5"/>
      <c r="HOR34" s="5"/>
      <c r="HOS34" s="5"/>
      <c r="HOT34" s="5"/>
      <c r="HOU34" s="5"/>
      <c r="HOV34" s="5"/>
      <c r="HOW34" s="5"/>
      <c r="HOX34" s="5"/>
      <c r="HOY34" s="5"/>
      <c r="HOZ34" s="5"/>
      <c r="HPA34" s="5"/>
      <c r="HPB34" s="5"/>
      <c r="HPC34" s="5"/>
      <c r="HPD34" s="5"/>
      <c r="HPE34" s="5"/>
      <c r="HPF34" s="5"/>
      <c r="HPG34" s="5"/>
      <c r="HPH34" s="5"/>
      <c r="HPI34" s="5"/>
      <c r="HPJ34" s="5"/>
      <c r="HPK34" s="5"/>
      <c r="HPL34" s="5"/>
      <c r="HPM34" s="5"/>
      <c r="HPN34" s="5"/>
      <c r="HPO34" s="5"/>
      <c r="HPP34" s="5"/>
      <c r="HPQ34" s="5"/>
      <c r="HPR34" s="5"/>
      <c r="HPS34" s="5"/>
      <c r="HPT34" s="5"/>
      <c r="HPU34" s="5"/>
      <c r="HPV34" s="5"/>
      <c r="HPW34" s="5"/>
      <c r="HPX34" s="5"/>
      <c r="HPY34" s="5"/>
      <c r="HPZ34" s="5"/>
      <c r="HQA34" s="5"/>
      <c r="HQB34" s="5"/>
      <c r="HQC34" s="5"/>
      <c r="HQD34" s="5"/>
      <c r="HQE34" s="5"/>
      <c r="HQF34" s="5"/>
      <c r="HQG34" s="5"/>
      <c r="HQH34" s="5"/>
      <c r="HQI34" s="5"/>
      <c r="HQJ34" s="5"/>
      <c r="HQK34" s="5"/>
      <c r="HQL34" s="5"/>
      <c r="HQM34" s="5"/>
      <c r="HQN34" s="5"/>
      <c r="HQO34" s="5"/>
      <c r="HQP34" s="5"/>
      <c r="HQQ34" s="5"/>
      <c r="HQR34" s="5"/>
      <c r="HQS34" s="5"/>
      <c r="HQT34" s="5"/>
      <c r="HQU34" s="5"/>
      <c r="HQV34" s="5"/>
      <c r="HQW34" s="5"/>
      <c r="HQX34" s="5"/>
      <c r="HQY34" s="5"/>
      <c r="HQZ34" s="5"/>
      <c r="HRA34" s="5"/>
      <c r="HRB34" s="5"/>
      <c r="HRC34" s="5"/>
      <c r="HRD34" s="5"/>
      <c r="HRE34" s="5"/>
      <c r="HRF34" s="5"/>
      <c r="HRG34" s="5"/>
      <c r="HRH34" s="5"/>
      <c r="HRI34" s="5"/>
      <c r="HRJ34" s="5"/>
      <c r="HRK34" s="5"/>
      <c r="HRL34" s="5"/>
      <c r="HRM34" s="5"/>
      <c r="HRN34" s="5"/>
      <c r="HRO34" s="5"/>
      <c r="HRP34" s="5"/>
      <c r="HRQ34" s="5"/>
      <c r="HRR34" s="5"/>
      <c r="HRS34" s="5"/>
      <c r="HRT34" s="5"/>
      <c r="HRU34" s="5"/>
      <c r="HRV34" s="5"/>
      <c r="HRW34" s="5"/>
      <c r="HRX34" s="5"/>
      <c r="HRY34" s="5"/>
      <c r="HRZ34" s="5"/>
      <c r="HSA34" s="5"/>
      <c r="HSB34" s="5"/>
      <c r="HSC34" s="5"/>
      <c r="HSD34" s="5"/>
      <c r="HSE34" s="5"/>
      <c r="HSF34" s="5"/>
      <c r="HSG34" s="5"/>
      <c r="HSH34" s="5"/>
      <c r="HSI34" s="5"/>
      <c r="HSJ34" s="5"/>
      <c r="HSK34" s="5"/>
      <c r="HSL34" s="5"/>
      <c r="HSM34" s="5"/>
      <c r="HSN34" s="5"/>
      <c r="HSO34" s="5"/>
      <c r="HSP34" s="5"/>
      <c r="HSQ34" s="5"/>
      <c r="HSR34" s="5"/>
      <c r="HSS34" s="5"/>
      <c r="HST34" s="5"/>
      <c r="HSU34" s="5"/>
      <c r="HSV34" s="5"/>
      <c r="HSW34" s="5"/>
      <c r="HSX34" s="5"/>
      <c r="HSY34" s="5"/>
      <c r="HSZ34" s="5"/>
      <c r="HTA34" s="5"/>
      <c r="HTB34" s="5"/>
      <c r="HTC34" s="5"/>
      <c r="HTD34" s="5"/>
      <c r="HTE34" s="5"/>
      <c r="HTF34" s="5"/>
      <c r="HTG34" s="5"/>
      <c r="HTH34" s="5"/>
      <c r="HTI34" s="5"/>
      <c r="HTJ34" s="5"/>
      <c r="HTK34" s="5"/>
      <c r="HTL34" s="5"/>
      <c r="HTM34" s="5"/>
      <c r="HTN34" s="5"/>
      <c r="HTO34" s="5"/>
      <c r="HTP34" s="5"/>
      <c r="HTQ34" s="5"/>
      <c r="HTR34" s="5"/>
      <c r="HTS34" s="5"/>
      <c r="HTT34" s="5"/>
      <c r="HTU34" s="5"/>
      <c r="HTV34" s="5"/>
      <c r="HTW34" s="5"/>
      <c r="HTX34" s="5"/>
      <c r="HTY34" s="5"/>
      <c r="HTZ34" s="5"/>
      <c r="HUA34" s="5"/>
      <c r="HUB34" s="5"/>
      <c r="HUC34" s="5"/>
      <c r="HUD34" s="5"/>
      <c r="HUE34" s="5"/>
      <c r="HUF34" s="5"/>
      <c r="HUG34" s="5"/>
      <c r="HUH34" s="5"/>
      <c r="HUI34" s="5"/>
      <c r="HUJ34" s="5"/>
      <c r="HUK34" s="5"/>
      <c r="HUL34" s="5"/>
      <c r="HUM34" s="5"/>
      <c r="HUN34" s="5"/>
      <c r="HUO34" s="5"/>
      <c r="HUP34" s="5"/>
      <c r="HUQ34" s="5"/>
      <c r="HUR34" s="5"/>
      <c r="HUS34" s="5"/>
      <c r="HUT34" s="5"/>
      <c r="HUU34" s="5"/>
      <c r="HUV34" s="5"/>
      <c r="HUW34" s="5"/>
      <c r="HUX34" s="5"/>
      <c r="HUY34" s="5"/>
      <c r="HUZ34" s="5"/>
      <c r="HVA34" s="5"/>
      <c r="HVB34" s="5"/>
      <c r="HVC34" s="5"/>
      <c r="HVD34" s="5"/>
      <c r="HVE34" s="5"/>
      <c r="HVF34" s="5"/>
      <c r="HVG34" s="5"/>
      <c r="HVH34" s="5"/>
      <c r="HVI34" s="5"/>
      <c r="HVJ34" s="5"/>
      <c r="HVK34" s="5"/>
      <c r="HVL34" s="5"/>
      <c r="HVM34" s="5"/>
      <c r="HVN34" s="5"/>
      <c r="HVO34" s="5"/>
      <c r="HVP34" s="5"/>
      <c r="HVQ34" s="5"/>
      <c r="HVR34" s="5"/>
      <c r="HVS34" s="5"/>
      <c r="HVT34" s="5"/>
      <c r="HVU34" s="5"/>
      <c r="HVV34" s="5"/>
      <c r="HVW34" s="5"/>
      <c r="HVX34" s="5"/>
      <c r="HVY34" s="5"/>
      <c r="HVZ34" s="5"/>
      <c r="HWA34" s="5"/>
      <c r="HWB34" s="5"/>
      <c r="HWC34" s="5"/>
      <c r="HWD34" s="5"/>
      <c r="HWE34" s="5"/>
      <c r="HWF34" s="5"/>
      <c r="HWG34" s="5"/>
      <c r="HWH34" s="5"/>
      <c r="HWI34" s="5"/>
      <c r="HWJ34" s="5"/>
      <c r="HWK34" s="5"/>
      <c r="HWL34" s="5"/>
      <c r="HWM34" s="5"/>
      <c r="HWN34" s="5"/>
      <c r="HWO34" s="5"/>
      <c r="HWP34" s="5"/>
      <c r="HWQ34" s="5"/>
      <c r="HWR34" s="5"/>
      <c r="HWS34" s="5"/>
      <c r="HWT34" s="5"/>
      <c r="HWU34" s="5"/>
      <c r="HWV34" s="5"/>
      <c r="HWW34" s="5"/>
      <c r="HWX34" s="5"/>
      <c r="HWY34" s="5"/>
      <c r="HWZ34" s="5"/>
      <c r="HXA34" s="5"/>
      <c r="HXB34" s="5"/>
      <c r="HXC34" s="5"/>
      <c r="HXD34" s="5"/>
      <c r="HXE34" s="5"/>
      <c r="HXF34" s="5"/>
      <c r="HXG34" s="5"/>
      <c r="HXH34" s="5"/>
      <c r="HXI34" s="5"/>
      <c r="HXJ34" s="5"/>
      <c r="HXK34" s="5"/>
      <c r="HXL34" s="5"/>
      <c r="HXM34" s="5"/>
      <c r="HXN34" s="5"/>
      <c r="HXO34" s="5"/>
      <c r="HXP34" s="5"/>
      <c r="HXQ34" s="5"/>
      <c r="HXR34" s="5"/>
      <c r="HXS34" s="5"/>
      <c r="HXT34" s="5"/>
      <c r="HXU34" s="5"/>
      <c r="HXV34" s="5"/>
      <c r="HXW34" s="5"/>
      <c r="HXX34" s="5"/>
      <c r="HXY34" s="5"/>
      <c r="HXZ34" s="5"/>
      <c r="HYA34" s="5"/>
      <c r="HYB34" s="5"/>
      <c r="HYC34" s="5"/>
      <c r="HYD34" s="5"/>
      <c r="HYE34" s="5"/>
      <c r="HYF34" s="5"/>
      <c r="HYG34" s="5"/>
      <c r="HYH34" s="5"/>
      <c r="HYI34" s="5"/>
      <c r="HYJ34" s="5"/>
      <c r="HYK34" s="5"/>
      <c r="HYL34" s="5"/>
      <c r="HYM34" s="5"/>
      <c r="HYN34" s="5"/>
      <c r="HYO34" s="5"/>
      <c r="HYP34" s="5"/>
      <c r="HYQ34" s="5"/>
      <c r="HYR34" s="5"/>
      <c r="HYS34" s="5"/>
      <c r="HYT34" s="5"/>
      <c r="HYU34" s="5"/>
      <c r="HYV34" s="5"/>
      <c r="HYW34" s="5"/>
      <c r="HYX34" s="5"/>
      <c r="HYY34" s="5"/>
      <c r="HYZ34" s="5"/>
      <c r="HZA34" s="5"/>
      <c r="HZB34" s="5"/>
      <c r="HZC34" s="5"/>
      <c r="HZD34" s="5"/>
      <c r="HZE34" s="5"/>
      <c r="HZF34" s="5"/>
      <c r="HZG34" s="5"/>
      <c r="HZH34" s="5"/>
      <c r="HZI34" s="5"/>
      <c r="HZJ34" s="5"/>
      <c r="HZK34" s="5"/>
      <c r="HZL34" s="5"/>
      <c r="HZM34" s="5"/>
      <c r="HZN34" s="5"/>
      <c r="HZO34" s="5"/>
      <c r="HZP34" s="5"/>
      <c r="HZQ34" s="5"/>
      <c r="HZR34" s="5"/>
      <c r="HZS34" s="5"/>
      <c r="HZT34" s="5"/>
      <c r="HZU34" s="5"/>
      <c r="HZV34" s="5"/>
      <c r="HZW34" s="5"/>
      <c r="HZX34" s="5"/>
      <c r="HZY34" s="5"/>
      <c r="HZZ34" s="5"/>
      <c r="IAA34" s="5"/>
      <c r="IAB34" s="5"/>
      <c r="IAC34" s="5"/>
      <c r="IAD34" s="5"/>
      <c r="IAE34" s="5"/>
      <c r="IAF34" s="5"/>
      <c r="IAG34" s="5"/>
      <c r="IAH34" s="5"/>
      <c r="IAI34" s="5"/>
      <c r="IAJ34" s="5"/>
      <c r="IAK34" s="5"/>
      <c r="IAL34" s="5"/>
      <c r="IAM34" s="5"/>
      <c r="IAN34" s="5"/>
      <c r="IAO34" s="5"/>
      <c r="IAP34" s="5"/>
      <c r="IAQ34" s="5"/>
      <c r="IAR34" s="5"/>
      <c r="IAS34" s="5"/>
      <c r="IAT34" s="5"/>
      <c r="IAU34" s="5"/>
      <c r="IAV34" s="5"/>
      <c r="IAW34" s="5"/>
      <c r="IAX34" s="5"/>
      <c r="IAY34" s="5"/>
      <c r="IAZ34" s="5"/>
      <c r="IBA34" s="5"/>
      <c r="IBB34" s="5"/>
      <c r="IBC34" s="5"/>
      <c r="IBD34" s="5"/>
      <c r="IBE34" s="5"/>
      <c r="IBF34" s="5"/>
      <c r="IBG34" s="5"/>
      <c r="IBH34" s="5"/>
      <c r="IBI34" s="5"/>
      <c r="IBJ34" s="5"/>
      <c r="IBK34" s="5"/>
      <c r="IBL34" s="5"/>
      <c r="IBM34" s="5"/>
      <c r="IBN34" s="5"/>
      <c r="IBO34" s="5"/>
      <c r="IBP34" s="5"/>
      <c r="IBQ34" s="5"/>
      <c r="IBR34" s="5"/>
      <c r="IBS34" s="5"/>
      <c r="IBT34" s="5"/>
      <c r="IBU34" s="5"/>
      <c r="IBV34" s="5"/>
      <c r="IBW34" s="5"/>
      <c r="IBX34" s="5"/>
      <c r="IBY34" s="5"/>
      <c r="IBZ34" s="5"/>
      <c r="ICA34" s="5"/>
      <c r="ICB34" s="5"/>
      <c r="ICC34" s="5"/>
      <c r="ICD34" s="5"/>
      <c r="ICE34" s="5"/>
      <c r="ICF34" s="5"/>
      <c r="ICG34" s="5"/>
      <c r="ICH34" s="5"/>
      <c r="ICI34" s="5"/>
      <c r="ICJ34" s="5"/>
      <c r="ICK34" s="5"/>
      <c r="ICL34" s="5"/>
      <c r="ICM34" s="5"/>
      <c r="ICN34" s="5"/>
      <c r="ICO34" s="5"/>
      <c r="ICP34" s="5"/>
      <c r="ICQ34" s="5"/>
      <c r="ICR34" s="5"/>
      <c r="ICS34" s="5"/>
      <c r="ICT34" s="5"/>
      <c r="ICU34" s="5"/>
      <c r="ICV34" s="5"/>
      <c r="ICW34" s="5"/>
      <c r="ICX34" s="5"/>
      <c r="ICY34" s="5"/>
      <c r="ICZ34" s="5"/>
      <c r="IDA34" s="5"/>
      <c r="IDB34" s="5"/>
      <c r="IDC34" s="5"/>
      <c r="IDD34" s="5"/>
      <c r="IDE34" s="5"/>
      <c r="IDF34" s="5"/>
      <c r="IDG34" s="5"/>
      <c r="IDH34" s="5"/>
      <c r="IDI34" s="5"/>
      <c r="IDJ34" s="5"/>
      <c r="IDK34" s="5"/>
      <c r="IDL34" s="5"/>
      <c r="IDM34" s="5"/>
      <c r="IDN34" s="5"/>
      <c r="IDO34" s="5"/>
      <c r="IDP34" s="5"/>
      <c r="IDQ34" s="5"/>
      <c r="IDR34" s="5"/>
      <c r="IDS34" s="5"/>
      <c r="IDT34" s="5"/>
      <c r="IDU34" s="5"/>
      <c r="IDV34" s="5"/>
      <c r="IDW34" s="5"/>
      <c r="IDX34" s="5"/>
      <c r="IDY34" s="5"/>
      <c r="IDZ34" s="5"/>
      <c r="IEA34" s="5"/>
      <c r="IEB34" s="5"/>
      <c r="IEC34" s="5"/>
      <c r="IED34" s="5"/>
      <c r="IEE34" s="5"/>
      <c r="IEF34" s="5"/>
      <c r="IEG34" s="5"/>
      <c r="IEH34" s="5"/>
      <c r="IEI34" s="5"/>
      <c r="IEJ34" s="5"/>
      <c r="IEK34" s="5"/>
      <c r="IEL34" s="5"/>
      <c r="IEM34" s="5"/>
      <c r="IEN34" s="5"/>
      <c r="IEO34" s="5"/>
      <c r="IEP34" s="5"/>
      <c r="IEQ34" s="5"/>
      <c r="IER34" s="5"/>
      <c r="IES34" s="5"/>
      <c r="IET34" s="5"/>
      <c r="IEU34" s="5"/>
      <c r="IEV34" s="5"/>
      <c r="IEW34" s="5"/>
      <c r="IEX34" s="5"/>
      <c r="IEY34" s="5"/>
      <c r="IEZ34" s="5"/>
      <c r="IFA34" s="5"/>
      <c r="IFB34" s="5"/>
      <c r="IFC34" s="5"/>
      <c r="IFD34" s="5"/>
      <c r="IFE34" s="5"/>
      <c r="IFF34" s="5"/>
      <c r="IFG34" s="5"/>
      <c r="IFH34" s="5"/>
      <c r="IFI34" s="5"/>
      <c r="IFJ34" s="5"/>
      <c r="IFK34" s="5"/>
      <c r="IFL34" s="5"/>
      <c r="IFM34" s="5"/>
      <c r="IFN34" s="5"/>
      <c r="IFO34" s="5"/>
      <c r="IFP34" s="5"/>
      <c r="IFQ34" s="5"/>
      <c r="IFR34" s="5"/>
      <c r="IFS34" s="5"/>
      <c r="IFT34" s="5"/>
      <c r="IFU34" s="5"/>
      <c r="IFV34" s="5"/>
      <c r="IFW34" s="5"/>
      <c r="IFX34" s="5"/>
      <c r="IFY34" s="5"/>
      <c r="IFZ34" s="5"/>
      <c r="IGA34" s="5"/>
      <c r="IGB34" s="5"/>
      <c r="IGC34" s="5"/>
      <c r="IGD34" s="5"/>
      <c r="IGE34" s="5"/>
      <c r="IGF34" s="5"/>
      <c r="IGG34" s="5"/>
      <c r="IGH34" s="5"/>
      <c r="IGI34" s="5"/>
      <c r="IGJ34" s="5"/>
      <c r="IGK34" s="5"/>
      <c r="IGL34" s="5"/>
      <c r="IGM34" s="5"/>
      <c r="IGN34" s="5"/>
      <c r="IGO34" s="5"/>
      <c r="IGP34" s="5"/>
      <c r="IGQ34" s="5"/>
      <c r="IGR34" s="5"/>
      <c r="IGS34" s="5"/>
      <c r="IGT34" s="5"/>
      <c r="IGU34" s="5"/>
      <c r="IGV34" s="5"/>
      <c r="IGW34" s="5"/>
      <c r="IGX34" s="5"/>
      <c r="IGY34" s="5"/>
      <c r="IGZ34" s="5"/>
      <c r="IHA34" s="5"/>
      <c r="IHB34" s="5"/>
      <c r="IHC34" s="5"/>
      <c r="IHD34" s="5"/>
      <c r="IHE34" s="5"/>
      <c r="IHF34" s="5"/>
      <c r="IHG34" s="5"/>
      <c r="IHH34" s="5"/>
      <c r="IHI34" s="5"/>
      <c r="IHJ34" s="5"/>
      <c r="IHK34" s="5"/>
      <c r="IHL34" s="5"/>
      <c r="IHM34" s="5"/>
      <c r="IHN34" s="5"/>
      <c r="IHO34" s="5"/>
      <c r="IHP34" s="5"/>
      <c r="IHQ34" s="5"/>
      <c r="IHR34" s="5"/>
      <c r="IHS34" s="5"/>
      <c r="IHT34" s="5"/>
      <c r="IHU34" s="5"/>
      <c r="IHV34" s="5"/>
      <c r="IHW34" s="5"/>
      <c r="IHX34" s="5"/>
      <c r="IHY34" s="5"/>
      <c r="IHZ34" s="5"/>
      <c r="IIA34" s="5"/>
      <c r="IIB34" s="5"/>
      <c r="IIC34" s="5"/>
      <c r="IID34" s="5"/>
      <c r="IIE34" s="5"/>
      <c r="IIF34" s="5"/>
      <c r="IIG34" s="5"/>
      <c r="IIH34" s="5"/>
      <c r="III34" s="5"/>
      <c r="IIJ34" s="5"/>
      <c r="IIK34" s="5"/>
      <c r="IIL34" s="5"/>
      <c r="IIM34" s="5"/>
      <c r="IIN34" s="5"/>
      <c r="IIO34" s="5"/>
      <c r="IIP34" s="5"/>
      <c r="IIQ34" s="5"/>
      <c r="IIR34" s="5"/>
      <c r="IIS34" s="5"/>
      <c r="IIT34" s="5"/>
      <c r="IIU34" s="5"/>
      <c r="IIV34" s="5"/>
      <c r="IIW34" s="5"/>
      <c r="IIX34" s="5"/>
      <c r="IIY34" s="5"/>
      <c r="IIZ34" s="5"/>
      <c r="IJA34" s="5"/>
      <c r="IJB34" s="5"/>
      <c r="IJC34" s="5"/>
      <c r="IJD34" s="5"/>
      <c r="IJE34" s="5"/>
      <c r="IJF34" s="5"/>
      <c r="IJG34" s="5"/>
      <c r="IJH34" s="5"/>
      <c r="IJI34" s="5"/>
      <c r="IJJ34" s="5"/>
      <c r="IJK34" s="5"/>
      <c r="IJL34" s="5"/>
      <c r="IJM34" s="5"/>
      <c r="IJN34" s="5"/>
      <c r="IJO34" s="5"/>
      <c r="IJP34" s="5"/>
      <c r="IJQ34" s="5"/>
      <c r="IJR34" s="5"/>
      <c r="IJS34" s="5"/>
      <c r="IJT34" s="5"/>
      <c r="IJU34" s="5"/>
      <c r="IJV34" s="5"/>
      <c r="IJW34" s="5"/>
      <c r="IJX34" s="5"/>
      <c r="IJY34" s="5"/>
      <c r="IJZ34" s="5"/>
      <c r="IKA34" s="5"/>
      <c r="IKB34" s="5"/>
      <c r="IKC34" s="5"/>
      <c r="IKD34" s="5"/>
      <c r="IKE34" s="5"/>
      <c r="IKF34" s="5"/>
      <c r="IKG34" s="5"/>
      <c r="IKH34" s="5"/>
      <c r="IKI34" s="5"/>
      <c r="IKJ34" s="5"/>
      <c r="IKK34" s="5"/>
      <c r="IKL34" s="5"/>
      <c r="IKM34" s="5"/>
      <c r="IKN34" s="5"/>
      <c r="IKO34" s="5"/>
      <c r="IKP34" s="5"/>
      <c r="IKQ34" s="5"/>
      <c r="IKR34" s="5"/>
      <c r="IKS34" s="5"/>
      <c r="IKT34" s="5"/>
      <c r="IKU34" s="5"/>
      <c r="IKV34" s="5"/>
      <c r="IKW34" s="5"/>
      <c r="IKX34" s="5"/>
      <c r="IKY34" s="5"/>
      <c r="IKZ34" s="5"/>
      <c r="ILA34" s="5"/>
      <c r="ILB34" s="5"/>
      <c r="ILC34" s="5"/>
      <c r="ILD34" s="5"/>
      <c r="ILE34" s="5"/>
      <c r="ILF34" s="5"/>
      <c r="ILG34" s="5"/>
      <c r="ILH34" s="5"/>
      <c r="ILI34" s="5"/>
      <c r="ILJ34" s="5"/>
      <c r="ILK34" s="5"/>
      <c r="ILL34" s="5"/>
      <c r="ILM34" s="5"/>
      <c r="ILN34" s="5"/>
      <c r="ILO34" s="5"/>
      <c r="ILP34" s="5"/>
      <c r="ILQ34" s="5"/>
      <c r="ILR34" s="5"/>
      <c r="ILS34" s="5"/>
      <c r="ILT34" s="5"/>
      <c r="ILU34" s="5"/>
      <c r="ILV34" s="5"/>
      <c r="ILW34" s="5"/>
      <c r="ILX34" s="5"/>
      <c r="ILY34" s="5"/>
      <c r="ILZ34" s="5"/>
      <c r="IMA34" s="5"/>
      <c r="IMB34" s="5"/>
      <c r="IMC34" s="5"/>
      <c r="IMD34" s="5"/>
      <c r="IME34" s="5"/>
      <c r="IMF34" s="5"/>
      <c r="IMG34" s="5"/>
      <c r="IMH34" s="5"/>
      <c r="IMI34" s="5"/>
      <c r="IMJ34" s="5"/>
      <c r="IMK34" s="5"/>
      <c r="IML34" s="5"/>
      <c r="IMM34" s="5"/>
      <c r="IMN34" s="5"/>
      <c r="IMO34" s="5"/>
      <c r="IMP34" s="5"/>
      <c r="IMQ34" s="5"/>
      <c r="IMR34" s="5"/>
      <c r="IMS34" s="5"/>
      <c r="IMT34" s="5"/>
      <c r="IMU34" s="5"/>
      <c r="IMV34" s="5"/>
      <c r="IMW34" s="5"/>
      <c r="IMX34" s="5"/>
      <c r="IMY34" s="5"/>
      <c r="IMZ34" s="5"/>
      <c r="INA34" s="5"/>
      <c r="INB34" s="5"/>
      <c r="INC34" s="5"/>
      <c r="IND34" s="5"/>
      <c r="INE34" s="5"/>
      <c r="INF34" s="5"/>
      <c r="ING34" s="5"/>
      <c r="INH34" s="5"/>
      <c r="INI34" s="5"/>
      <c r="INJ34" s="5"/>
      <c r="INK34" s="5"/>
      <c r="INL34" s="5"/>
      <c r="INM34" s="5"/>
      <c r="INN34" s="5"/>
      <c r="INO34" s="5"/>
      <c r="INP34" s="5"/>
      <c r="INQ34" s="5"/>
      <c r="INR34" s="5"/>
      <c r="INS34" s="5"/>
      <c r="INT34" s="5"/>
      <c r="INU34" s="5"/>
      <c r="INV34" s="5"/>
      <c r="INW34" s="5"/>
      <c r="INX34" s="5"/>
      <c r="INY34" s="5"/>
      <c r="INZ34" s="5"/>
      <c r="IOA34" s="5"/>
      <c r="IOB34" s="5"/>
      <c r="IOC34" s="5"/>
      <c r="IOD34" s="5"/>
      <c r="IOE34" s="5"/>
      <c r="IOF34" s="5"/>
      <c r="IOG34" s="5"/>
      <c r="IOH34" s="5"/>
      <c r="IOI34" s="5"/>
      <c r="IOJ34" s="5"/>
      <c r="IOK34" s="5"/>
      <c r="IOL34" s="5"/>
      <c r="IOM34" s="5"/>
      <c r="ION34" s="5"/>
      <c r="IOO34" s="5"/>
      <c r="IOP34" s="5"/>
      <c r="IOQ34" s="5"/>
      <c r="IOR34" s="5"/>
      <c r="IOS34" s="5"/>
      <c r="IOT34" s="5"/>
      <c r="IOU34" s="5"/>
      <c r="IOV34" s="5"/>
      <c r="IOW34" s="5"/>
      <c r="IOX34" s="5"/>
      <c r="IOY34" s="5"/>
      <c r="IOZ34" s="5"/>
      <c r="IPA34" s="5"/>
      <c r="IPB34" s="5"/>
      <c r="IPC34" s="5"/>
      <c r="IPD34" s="5"/>
      <c r="IPE34" s="5"/>
      <c r="IPF34" s="5"/>
      <c r="IPG34" s="5"/>
      <c r="IPH34" s="5"/>
      <c r="IPI34" s="5"/>
      <c r="IPJ34" s="5"/>
      <c r="IPK34" s="5"/>
      <c r="IPL34" s="5"/>
      <c r="IPM34" s="5"/>
      <c r="IPN34" s="5"/>
      <c r="IPO34" s="5"/>
      <c r="IPP34" s="5"/>
      <c r="IPQ34" s="5"/>
      <c r="IPR34" s="5"/>
      <c r="IPS34" s="5"/>
      <c r="IPT34" s="5"/>
      <c r="IPU34" s="5"/>
      <c r="IPV34" s="5"/>
      <c r="IPW34" s="5"/>
      <c r="IPX34" s="5"/>
      <c r="IPY34" s="5"/>
      <c r="IPZ34" s="5"/>
      <c r="IQA34" s="5"/>
      <c r="IQB34" s="5"/>
      <c r="IQC34" s="5"/>
      <c r="IQD34" s="5"/>
      <c r="IQE34" s="5"/>
      <c r="IQF34" s="5"/>
      <c r="IQG34" s="5"/>
      <c r="IQH34" s="5"/>
      <c r="IQI34" s="5"/>
      <c r="IQJ34" s="5"/>
      <c r="IQK34" s="5"/>
      <c r="IQL34" s="5"/>
      <c r="IQM34" s="5"/>
      <c r="IQN34" s="5"/>
      <c r="IQO34" s="5"/>
      <c r="IQP34" s="5"/>
      <c r="IQQ34" s="5"/>
      <c r="IQR34" s="5"/>
      <c r="IQS34" s="5"/>
      <c r="IQT34" s="5"/>
      <c r="IQU34" s="5"/>
      <c r="IQV34" s="5"/>
      <c r="IQW34" s="5"/>
      <c r="IQX34" s="5"/>
      <c r="IQY34" s="5"/>
      <c r="IQZ34" s="5"/>
      <c r="IRA34" s="5"/>
      <c r="IRB34" s="5"/>
      <c r="IRC34" s="5"/>
      <c r="IRD34" s="5"/>
      <c r="IRE34" s="5"/>
      <c r="IRF34" s="5"/>
      <c r="IRG34" s="5"/>
      <c r="IRH34" s="5"/>
      <c r="IRI34" s="5"/>
      <c r="IRJ34" s="5"/>
      <c r="IRK34" s="5"/>
      <c r="IRL34" s="5"/>
      <c r="IRM34" s="5"/>
      <c r="IRN34" s="5"/>
      <c r="IRO34" s="5"/>
      <c r="IRP34" s="5"/>
      <c r="IRQ34" s="5"/>
      <c r="IRR34" s="5"/>
      <c r="IRS34" s="5"/>
      <c r="IRT34" s="5"/>
      <c r="IRU34" s="5"/>
      <c r="IRV34" s="5"/>
      <c r="IRW34" s="5"/>
      <c r="IRX34" s="5"/>
      <c r="IRY34" s="5"/>
      <c r="IRZ34" s="5"/>
      <c r="ISA34" s="5"/>
      <c r="ISB34" s="5"/>
      <c r="ISC34" s="5"/>
      <c r="ISD34" s="5"/>
      <c r="ISE34" s="5"/>
      <c r="ISF34" s="5"/>
      <c r="ISG34" s="5"/>
      <c r="ISH34" s="5"/>
      <c r="ISI34" s="5"/>
      <c r="ISJ34" s="5"/>
      <c r="ISK34" s="5"/>
      <c r="ISL34" s="5"/>
      <c r="ISM34" s="5"/>
      <c r="ISN34" s="5"/>
      <c r="ISO34" s="5"/>
      <c r="ISP34" s="5"/>
      <c r="ISQ34" s="5"/>
      <c r="ISR34" s="5"/>
      <c r="ISS34" s="5"/>
      <c r="IST34" s="5"/>
      <c r="ISU34" s="5"/>
      <c r="ISV34" s="5"/>
      <c r="ISW34" s="5"/>
      <c r="ISX34" s="5"/>
      <c r="ISY34" s="5"/>
      <c r="ISZ34" s="5"/>
      <c r="ITA34" s="5"/>
      <c r="ITB34" s="5"/>
      <c r="ITC34" s="5"/>
      <c r="ITD34" s="5"/>
      <c r="ITE34" s="5"/>
      <c r="ITF34" s="5"/>
      <c r="ITG34" s="5"/>
      <c r="ITH34" s="5"/>
      <c r="ITI34" s="5"/>
      <c r="ITJ34" s="5"/>
      <c r="ITK34" s="5"/>
      <c r="ITL34" s="5"/>
      <c r="ITM34" s="5"/>
      <c r="ITN34" s="5"/>
      <c r="ITO34" s="5"/>
      <c r="ITP34" s="5"/>
      <c r="ITQ34" s="5"/>
      <c r="ITR34" s="5"/>
      <c r="ITS34" s="5"/>
      <c r="ITT34" s="5"/>
      <c r="ITU34" s="5"/>
      <c r="ITV34" s="5"/>
      <c r="ITW34" s="5"/>
      <c r="ITX34" s="5"/>
      <c r="ITY34" s="5"/>
      <c r="ITZ34" s="5"/>
      <c r="IUA34" s="5"/>
      <c r="IUB34" s="5"/>
      <c r="IUC34" s="5"/>
      <c r="IUD34" s="5"/>
      <c r="IUE34" s="5"/>
      <c r="IUF34" s="5"/>
      <c r="IUG34" s="5"/>
      <c r="IUH34" s="5"/>
      <c r="IUI34" s="5"/>
      <c r="IUJ34" s="5"/>
      <c r="IUK34" s="5"/>
      <c r="IUL34" s="5"/>
      <c r="IUM34" s="5"/>
      <c r="IUN34" s="5"/>
      <c r="IUO34" s="5"/>
      <c r="IUP34" s="5"/>
      <c r="IUQ34" s="5"/>
      <c r="IUR34" s="5"/>
      <c r="IUS34" s="5"/>
      <c r="IUT34" s="5"/>
      <c r="IUU34" s="5"/>
      <c r="IUV34" s="5"/>
      <c r="IUW34" s="5"/>
      <c r="IUX34" s="5"/>
      <c r="IUY34" s="5"/>
      <c r="IUZ34" s="5"/>
      <c r="IVA34" s="5"/>
      <c r="IVB34" s="5"/>
      <c r="IVC34" s="5"/>
      <c r="IVD34" s="5"/>
      <c r="IVE34" s="5"/>
      <c r="IVF34" s="5"/>
      <c r="IVG34" s="5"/>
      <c r="IVH34" s="5"/>
      <c r="IVI34" s="5"/>
      <c r="IVJ34" s="5"/>
      <c r="IVK34" s="5"/>
      <c r="IVL34" s="5"/>
      <c r="IVM34" s="5"/>
      <c r="IVN34" s="5"/>
      <c r="IVO34" s="5"/>
      <c r="IVP34" s="5"/>
      <c r="IVQ34" s="5"/>
      <c r="IVR34" s="5"/>
      <c r="IVS34" s="5"/>
      <c r="IVT34" s="5"/>
      <c r="IVU34" s="5"/>
      <c r="IVV34" s="5"/>
      <c r="IVW34" s="5"/>
      <c r="IVX34" s="5"/>
      <c r="IVY34" s="5"/>
      <c r="IVZ34" s="5"/>
      <c r="IWA34" s="5"/>
      <c r="IWB34" s="5"/>
      <c r="IWC34" s="5"/>
      <c r="IWD34" s="5"/>
      <c r="IWE34" s="5"/>
      <c r="IWF34" s="5"/>
      <c r="IWG34" s="5"/>
      <c r="IWH34" s="5"/>
      <c r="IWI34" s="5"/>
      <c r="IWJ34" s="5"/>
      <c r="IWK34" s="5"/>
      <c r="IWL34" s="5"/>
      <c r="IWM34" s="5"/>
      <c r="IWN34" s="5"/>
      <c r="IWO34" s="5"/>
      <c r="IWP34" s="5"/>
      <c r="IWQ34" s="5"/>
      <c r="IWR34" s="5"/>
      <c r="IWS34" s="5"/>
      <c r="IWT34" s="5"/>
      <c r="IWU34" s="5"/>
      <c r="IWV34" s="5"/>
      <c r="IWW34" s="5"/>
      <c r="IWX34" s="5"/>
      <c r="IWY34" s="5"/>
      <c r="IWZ34" s="5"/>
      <c r="IXA34" s="5"/>
      <c r="IXB34" s="5"/>
      <c r="IXC34" s="5"/>
      <c r="IXD34" s="5"/>
      <c r="IXE34" s="5"/>
      <c r="IXF34" s="5"/>
      <c r="IXG34" s="5"/>
      <c r="IXH34" s="5"/>
      <c r="IXI34" s="5"/>
      <c r="IXJ34" s="5"/>
      <c r="IXK34" s="5"/>
      <c r="IXL34" s="5"/>
      <c r="IXM34" s="5"/>
      <c r="IXN34" s="5"/>
      <c r="IXO34" s="5"/>
      <c r="IXP34" s="5"/>
      <c r="IXQ34" s="5"/>
      <c r="IXR34" s="5"/>
      <c r="IXS34" s="5"/>
      <c r="IXT34" s="5"/>
      <c r="IXU34" s="5"/>
      <c r="IXV34" s="5"/>
      <c r="IXW34" s="5"/>
      <c r="IXX34" s="5"/>
      <c r="IXY34" s="5"/>
      <c r="IXZ34" s="5"/>
      <c r="IYA34" s="5"/>
      <c r="IYB34" s="5"/>
      <c r="IYC34" s="5"/>
      <c r="IYD34" s="5"/>
      <c r="IYE34" s="5"/>
      <c r="IYF34" s="5"/>
      <c r="IYG34" s="5"/>
      <c r="IYH34" s="5"/>
      <c r="IYI34" s="5"/>
      <c r="IYJ34" s="5"/>
      <c r="IYK34" s="5"/>
      <c r="IYL34" s="5"/>
      <c r="IYM34" s="5"/>
      <c r="IYN34" s="5"/>
      <c r="IYO34" s="5"/>
      <c r="IYP34" s="5"/>
      <c r="IYQ34" s="5"/>
      <c r="IYR34" s="5"/>
      <c r="IYS34" s="5"/>
      <c r="IYT34" s="5"/>
      <c r="IYU34" s="5"/>
      <c r="IYV34" s="5"/>
      <c r="IYW34" s="5"/>
      <c r="IYX34" s="5"/>
      <c r="IYY34" s="5"/>
      <c r="IYZ34" s="5"/>
      <c r="IZA34" s="5"/>
      <c r="IZB34" s="5"/>
      <c r="IZC34" s="5"/>
      <c r="IZD34" s="5"/>
      <c r="IZE34" s="5"/>
      <c r="IZF34" s="5"/>
      <c r="IZG34" s="5"/>
      <c r="IZH34" s="5"/>
      <c r="IZI34" s="5"/>
      <c r="IZJ34" s="5"/>
      <c r="IZK34" s="5"/>
      <c r="IZL34" s="5"/>
      <c r="IZM34" s="5"/>
      <c r="IZN34" s="5"/>
      <c r="IZO34" s="5"/>
      <c r="IZP34" s="5"/>
      <c r="IZQ34" s="5"/>
      <c r="IZR34" s="5"/>
      <c r="IZS34" s="5"/>
      <c r="IZT34" s="5"/>
      <c r="IZU34" s="5"/>
      <c r="IZV34" s="5"/>
      <c r="IZW34" s="5"/>
      <c r="IZX34" s="5"/>
      <c r="IZY34" s="5"/>
      <c r="IZZ34" s="5"/>
      <c r="JAA34" s="5"/>
      <c r="JAB34" s="5"/>
      <c r="JAC34" s="5"/>
      <c r="JAD34" s="5"/>
      <c r="JAE34" s="5"/>
      <c r="JAF34" s="5"/>
      <c r="JAG34" s="5"/>
      <c r="JAH34" s="5"/>
      <c r="JAI34" s="5"/>
      <c r="JAJ34" s="5"/>
      <c r="JAK34" s="5"/>
      <c r="JAL34" s="5"/>
      <c r="JAM34" s="5"/>
      <c r="JAN34" s="5"/>
      <c r="JAO34" s="5"/>
      <c r="JAP34" s="5"/>
      <c r="JAQ34" s="5"/>
      <c r="JAR34" s="5"/>
      <c r="JAS34" s="5"/>
      <c r="JAT34" s="5"/>
      <c r="JAU34" s="5"/>
      <c r="JAV34" s="5"/>
      <c r="JAW34" s="5"/>
      <c r="JAX34" s="5"/>
      <c r="JAY34" s="5"/>
      <c r="JAZ34" s="5"/>
      <c r="JBA34" s="5"/>
      <c r="JBB34" s="5"/>
      <c r="JBC34" s="5"/>
      <c r="JBD34" s="5"/>
      <c r="JBE34" s="5"/>
      <c r="JBF34" s="5"/>
      <c r="JBG34" s="5"/>
      <c r="JBH34" s="5"/>
      <c r="JBI34" s="5"/>
      <c r="JBJ34" s="5"/>
      <c r="JBK34" s="5"/>
      <c r="JBL34" s="5"/>
      <c r="JBM34" s="5"/>
      <c r="JBN34" s="5"/>
      <c r="JBO34" s="5"/>
      <c r="JBP34" s="5"/>
      <c r="JBQ34" s="5"/>
      <c r="JBR34" s="5"/>
      <c r="JBS34" s="5"/>
      <c r="JBT34" s="5"/>
      <c r="JBU34" s="5"/>
      <c r="JBV34" s="5"/>
      <c r="JBW34" s="5"/>
      <c r="JBX34" s="5"/>
      <c r="JBY34" s="5"/>
      <c r="JBZ34" s="5"/>
      <c r="JCA34" s="5"/>
      <c r="JCB34" s="5"/>
      <c r="JCC34" s="5"/>
      <c r="JCD34" s="5"/>
      <c r="JCE34" s="5"/>
      <c r="JCF34" s="5"/>
      <c r="JCG34" s="5"/>
      <c r="JCH34" s="5"/>
      <c r="JCI34" s="5"/>
      <c r="JCJ34" s="5"/>
      <c r="JCK34" s="5"/>
      <c r="JCL34" s="5"/>
      <c r="JCM34" s="5"/>
      <c r="JCN34" s="5"/>
      <c r="JCO34" s="5"/>
      <c r="JCP34" s="5"/>
      <c r="JCQ34" s="5"/>
      <c r="JCR34" s="5"/>
      <c r="JCS34" s="5"/>
      <c r="JCT34" s="5"/>
      <c r="JCU34" s="5"/>
      <c r="JCV34" s="5"/>
      <c r="JCW34" s="5"/>
      <c r="JCX34" s="5"/>
      <c r="JCY34" s="5"/>
      <c r="JCZ34" s="5"/>
      <c r="JDA34" s="5"/>
      <c r="JDB34" s="5"/>
      <c r="JDC34" s="5"/>
      <c r="JDD34" s="5"/>
      <c r="JDE34" s="5"/>
      <c r="JDF34" s="5"/>
      <c r="JDG34" s="5"/>
      <c r="JDH34" s="5"/>
      <c r="JDI34" s="5"/>
      <c r="JDJ34" s="5"/>
      <c r="JDK34" s="5"/>
      <c r="JDL34" s="5"/>
      <c r="JDM34" s="5"/>
      <c r="JDN34" s="5"/>
      <c r="JDO34" s="5"/>
      <c r="JDP34" s="5"/>
      <c r="JDQ34" s="5"/>
      <c r="JDR34" s="5"/>
      <c r="JDS34" s="5"/>
      <c r="JDT34" s="5"/>
      <c r="JDU34" s="5"/>
      <c r="JDV34" s="5"/>
      <c r="JDW34" s="5"/>
      <c r="JDX34" s="5"/>
      <c r="JDY34" s="5"/>
      <c r="JDZ34" s="5"/>
      <c r="JEA34" s="5"/>
      <c r="JEB34" s="5"/>
      <c r="JEC34" s="5"/>
      <c r="JED34" s="5"/>
      <c r="JEE34" s="5"/>
      <c r="JEF34" s="5"/>
      <c r="JEG34" s="5"/>
      <c r="JEH34" s="5"/>
      <c r="JEI34" s="5"/>
      <c r="JEJ34" s="5"/>
      <c r="JEK34" s="5"/>
      <c r="JEL34" s="5"/>
      <c r="JEM34" s="5"/>
      <c r="JEN34" s="5"/>
      <c r="JEO34" s="5"/>
      <c r="JEP34" s="5"/>
      <c r="JEQ34" s="5"/>
      <c r="JER34" s="5"/>
      <c r="JES34" s="5"/>
      <c r="JET34" s="5"/>
      <c r="JEU34" s="5"/>
      <c r="JEV34" s="5"/>
      <c r="JEW34" s="5"/>
      <c r="JEX34" s="5"/>
      <c r="JEY34" s="5"/>
      <c r="JEZ34" s="5"/>
      <c r="JFA34" s="5"/>
      <c r="JFB34" s="5"/>
      <c r="JFC34" s="5"/>
      <c r="JFD34" s="5"/>
      <c r="JFE34" s="5"/>
      <c r="JFF34" s="5"/>
      <c r="JFG34" s="5"/>
      <c r="JFH34" s="5"/>
      <c r="JFI34" s="5"/>
      <c r="JFJ34" s="5"/>
      <c r="JFK34" s="5"/>
      <c r="JFL34" s="5"/>
      <c r="JFM34" s="5"/>
      <c r="JFN34" s="5"/>
      <c r="JFO34" s="5"/>
      <c r="JFP34" s="5"/>
      <c r="JFQ34" s="5"/>
      <c r="JFR34" s="5"/>
      <c r="JFS34" s="5"/>
      <c r="JFT34" s="5"/>
      <c r="JFU34" s="5"/>
      <c r="JFV34" s="5"/>
      <c r="JFW34" s="5"/>
      <c r="JFX34" s="5"/>
      <c r="JFY34" s="5"/>
      <c r="JFZ34" s="5"/>
      <c r="JGA34" s="5"/>
      <c r="JGB34" s="5"/>
      <c r="JGC34" s="5"/>
      <c r="JGD34" s="5"/>
      <c r="JGE34" s="5"/>
      <c r="JGF34" s="5"/>
      <c r="JGG34" s="5"/>
      <c r="JGH34" s="5"/>
      <c r="JGI34" s="5"/>
      <c r="JGJ34" s="5"/>
      <c r="JGK34" s="5"/>
      <c r="JGL34" s="5"/>
      <c r="JGM34" s="5"/>
      <c r="JGN34" s="5"/>
      <c r="JGO34" s="5"/>
      <c r="JGP34" s="5"/>
      <c r="JGQ34" s="5"/>
      <c r="JGR34" s="5"/>
      <c r="JGS34" s="5"/>
      <c r="JGT34" s="5"/>
      <c r="JGU34" s="5"/>
      <c r="JGV34" s="5"/>
      <c r="JGW34" s="5"/>
      <c r="JGX34" s="5"/>
      <c r="JGY34" s="5"/>
      <c r="JGZ34" s="5"/>
      <c r="JHA34" s="5"/>
      <c r="JHB34" s="5"/>
      <c r="JHC34" s="5"/>
      <c r="JHD34" s="5"/>
      <c r="JHE34" s="5"/>
      <c r="JHF34" s="5"/>
      <c r="JHG34" s="5"/>
      <c r="JHH34" s="5"/>
      <c r="JHI34" s="5"/>
      <c r="JHJ34" s="5"/>
      <c r="JHK34" s="5"/>
      <c r="JHL34" s="5"/>
      <c r="JHM34" s="5"/>
      <c r="JHN34" s="5"/>
      <c r="JHO34" s="5"/>
      <c r="JHP34" s="5"/>
      <c r="JHQ34" s="5"/>
      <c r="JHR34" s="5"/>
      <c r="JHS34" s="5"/>
      <c r="JHT34" s="5"/>
      <c r="JHU34" s="5"/>
      <c r="JHV34" s="5"/>
      <c r="JHW34" s="5"/>
      <c r="JHX34" s="5"/>
      <c r="JHY34" s="5"/>
      <c r="JHZ34" s="5"/>
      <c r="JIA34" s="5"/>
      <c r="JIB34" s="5"/>
      <c r="JIC34" s="5"/>
      <c r="JID34" s="5"/>
      <c r="JIE34" s="5"/>
      <c r="JIF34" s="5"/>
      <c r="JIG34" s="5"/>
      <c r="JIH34" s="5"/>
      <c r="JII34" s="5"/>
      <c r="JIJ34" s="5"/>
      <c r="JIK34" s="5"/>
      <c r="JIL34" s="5"/>
      <c r="JIM34" s="5"/>
      <c r="JIN34" s="5"/>
      <c r="JIO34" s="5"/>
      <c r="JIP34" s="5"/>
      <c r="JIQ34" s="5"/>
      <c r="JIR34" s="5"/>
      <c r="JIS34" s="5"/>
      <c r="JIT34" s="5"/>
      <c r="JIU34" s="5"/>
      <c r="JIV34" s="5"/>
      <c r="JIW34" s="5"/>
      <c r="JIX34" s="5"/>
      <c r="JIY34" s="5"/>
      <c r="JIZ34" s="5"/>
      <c r="JJA34" s="5"/>
      <c r="JJB34" s="5"/>
      <c r="JJC34" s="5"/>
      <c r="JJD34" s="5"/>
      <c r="JJE34" s="5"/>
      <c r="JJF34" s="5"/>
      <c r="JJG34" s="5"/>
      <c r="JJH34" s="5"/>
      <c r="JJI34" s="5"/>
      <c r="JJJ34" s="5"/>
      <c r="JJK34" s="5"/>
      <c r="JJL34" s="5"/>
      <c r="JJM34" s="5"/>
      <c r="JJN34" s="5"/>
      <c r="JJO34" s="5"/>
      <c r="JJP34" s="5"/>
      <c r="JJQ34" s="5"/>
      <c r="JJR34" s="5"/>
      <c r="JJS34" s="5"/>
      <c r="JJT34" s="5"/>
      <c r="JJU34" s="5"/>
      <c r="JJV34" s="5"/>
      <c r="JJW34" s="5"/>
      <c r="JJX34" s="5"/>
      <c r="JJY34" s="5"/>
      <c r="JJZ34" s="5"/>
      <c r="JKA34" s="5"/>
      <c r="JKB34" s="5"/>
      <c r="JKC34" s="5"/>
      <c r="JKD34" s="5"/>
      <c r="JKE34" s="5"/>
      <c r="JKF34" s="5"/>
      <c r="JKG34" s="5"/>
      <c r="JKH34" s="5"/>
      <c r="JKI34" s="5"/>
      <c r="JKJ34" s="5"/>
      <c r="JKK34" s="5"/>
      <c r="JKL34" s="5"/>
      <c r="JKM34" s="5"/>
      <c r="JKN34" s="5"/>
      <c r="JKO34" s="5"/>
      <c r="JKP34" s="5"/>
      <c r="JKQ34" s="5"/>
      <c r="JKR34" s="5"/>
      <c r="JKS34" s="5"/>
      <c r="JKT34" s="5"/>
      <c r="JKU34" s="5"/>
      <c r="JKV34" s="5"/>
      <c r="JKW34" s="5"/>
      <c r="JKX34" s="5"/>
      <c r="JKY34" s="5"/>
      <c r="JKZ34" s="5"/>
      <c r="JLA34" s="5"/>
      <c r="JLB34" s="5"/>
      <c r="JLC34" s="5"/>
      <c r="JLD34" s="5"/>
      <c r="JLE34" s="5"/>
      <c r="JLF34" s="5"/>
      <c r="JLG34" s="5"/>
      <c r="JLH34" s="5"/>
      <c r="JLI34" s="5"/>
      <c r="JLJ34" s="5"/>
      <c r="JLK34" s="5"/>
      <c r="JLL34" s="5"/>
      <c r="JLM34" s="5"/>
      <c r="JLN34" s="5"/>
      <c r="JLO34" s="5"/>
      <c r="JLP34" s="5"/>
      <c r="JLQ34" s="5"/>
      <c r="JLR34" s="5"/>
      <c r="JLS34" s="5"/>
      <c r="JLT34" s="5"/>
      <c r="JLU34" s="5"/>
      <c r="JLV34" s="5"/>
      <c r="JLW34" s="5"/>
      <c r="JLX34" s="5"/>
      <c r="JLY34" s="5"/>
      <c r="JLZ34" s="5"/>
      <c r="JMA34" s="5"/>
      <c r="JMB34" s="5"/>
      <c r="JMC34" s="5"/>
      <c r="JMD34" s="5"/>
      <c r="JME34" s="5"/>
      <c r="JMF34" s="5"/>
      <c r="JMG34" s="5"/>
      <c r="JMH34" s="5"/>
      <c r="JMI34" s="5"/>
      <c r="JMJ34" s="5"/>
      <c r="JMK34" s="5"/>
      <c r="JML34" s="5"/>
      <c r="JMM34" s="5"/>
      <c r="JMN34" s="5"/>
      <c r="JMO34" s="5"/>
      <c r="JMP34" s="5"/>
      <c r="JMQ34" s="5"/>
      <c r="JMR34" s="5"/>
      <c r="JMS34" s="5"/>
      <c r="JMT34" s="5"/>
      <c r="JMU34" s="5"/>
      <c r="JMV34" s="5"/>
      <c r="JMW34" s="5"/>
      <c r="JMX34" s="5"/>
      <c r="JMY34" s="5"/>
      <c r="JMZ34" s="5"/>
      <c r="JNA34" s="5"/>
      <c r="JNB34" s="5"/>
      <c r="JNC34" s="5"/>
      <c r="JND34" s="5"/>
      <c r="JNE34" s="5"/>
      <c r="JNF34" s="5"/>
      <c r="JNG34" s="5"/>
      <c r="JNH34" s="5"/>
      <c r="JNI34" s="5"/>
      <c r="JNJ34" s="5"/>
      <c r="JNK34" s="5"/>
      <c r="JNL34" s="5"/>
      <c r="JNM34" s="5"/>
      <c r="JNN34" s="5"/>
      <c r="JNO34" s="5"/>
      <c r="JNP34" s="5"/>
      <c r="JNQ34" s="5"/>
      <c r="JNR34" s="5"/>
      <c r="JNS34" s="5"/>
      <c r="JNT34" s="5"/>
      <c r="JNU34" s="5"/>
      <c r="JNV34" s="5"/>
      <c r="JNW34" s="5"/>
      <c r="JNX34" s="5"/>
      <c r="JNY34" s="5"/>
      <c r="JNZ34" s="5"/>
      <c r="JOA34" s="5"/>
      <c r="JOB34" s="5"/>
      <c r="JOC34" s="5"/>
      <c r="JOD34" s="5"/>
      <c r="JOE34" s="5"/>
      <c r="JOF34" s="5"/>
      <c r="JOG34" s="5"/>
      <c r="JOH34" s="5"/>
      <c r="JOI34" s="5"/>
      <c r="JOJ34" s="5"/>
      <c r="JOK34" s="5"/>
      <c r="JOL34" s="5"/>
      <c r="JOM34" s="5"/>
      <c r="JON34" s="5"/>
      <c r="JOO34" s="5"/>
      <c r="JOP34" s="5"/>
      <c r="JOQ34" s="5"/>
      <c r="JOR34" s="5"/>
      <c r="JOS34" s="5"/>
      <c r="JOT34" s="5"/>
      <c r="JOU34" s="5"/>
      <c r="JOV34" s="5"/>
      <c r="JOW34" s="5"/>
      <c r="JOX34" s="5"/>
      <c r="JOY34" s="5"/>
      <c r="JOZ34" s="5"/>
      <c r="JPA34" s="5"/>
      <c r="JPB34" s="5"/>
      <c r="JPC34" s="5"/>
      <c r="JPD34" s="5"/>
      <c r="JPE34" s="5"/>
      <c r="JPF34" s="5"/>
      <c r="JPG34" s="5"/>
      <c r="JPH34" s="5"/>
      <c r="JPI34" s="5"/>
      <c r="JPJ34" s="5"/>
      <c r="JPK34" s="5"/>
      <c r="JPL34" s="5"/>
      <c r="JPM34" s="5"/>
      <c r="JPN34" s="5"/>
      <c r="JPO34" s="5"/>
      <c r="JPP34" s="5"/>
      <c r="JPQ34" s="5"/>
      <c r="JPR34" s="5"/>
      <c r="JPS34" s="5"/>
      <c r="JPT34" s="5"/>
      <c r="JPU34" s="5"/>
      <c r="JPV34" s="5"/>
      <c r="JPW34" s="5"/>
      <c r="JPX34" s="5"/>
      <c r="JPY34" s="5"/>
      <c r="JPZ34" s="5"/>
      <c r="JQA34" s="5"/>
      <c r="JQB34" s="5"/>
      <c r="JQC34" s="5"/>
      <c r="JQD34" s="5"/>
      <c r="JQE34" s="5"/>
      <c r="JQF34" s="5"/>
      <c r="JQG34" s="5"/>
      <c r="JQH34" s="5"/>
      <c r="JQI34" s="5"/>
      <c r="JQJ34" s="5"/>
      <c r="JQK34" s="5"/>
      <c r="JQL34" s="5"/>
      <c r="JQM34" s="5"/>
      <c r="JQN34" s="5"/>
      <c r="JQO34" s="5"/>
      <c r="JQP34" s="5"/>
      <c r="JQQ34" s="5"/>
      <c r="JQR34" s="5"/>
      <c r="JQS34" s="5"/>
      <c r="JQT34" s="5"/>
      <c r="JQU34" s="5"/>
      <c r="JQV34" s="5"/>
      <c r="JQW34" s="5"/>
      <c r="JQX34" s="5"/>
      <c r="JQY34" s="5"/>
      <c r="JQZ34" s="5"/>
      <c r="JRA34" s="5"/>
      <c r="JRB34" s="5"/>
      <c r="JRC34" s="5"/>
      <c r="JRD34" s="5"/>
      <c r="JRE34" s="5"/>
      <c r="JRF34" s="5"/>
      <c r="JRG34" s="5"/>
      <c r="JRH34" s="5"/>
      <c r="JRI34" s="5"/>
      <c r="JRJ34" s="5"/>
      <c r="JRK34" s="5"/>
      <c r="JRL34" s="5"/>
      <c r="JRM34" s="5"/>
      <c r="JRN34" s="5"/>
      <c r="JRO34" s="5"/>
      <c r="JRP34" s="5"/>
      <c r="JRQ34" s="5"/>
      <c r="JRR34" s="5"/>
      <c r="JRS34" s="5"/>
      <c r="JRT34" s="5"/>
      <c r="JRU34" s="5"/>
      <c r="JRV34" s="5"/>
      <c r="JRW34" s="5"/>
      <c r="JRX34" s="5"/>
      <c r="JRY34" s="5"/>
      <c r="JRZ34" s="5"/>
      <c r="JSA34" s="5"/>
      <c r="JSB34" s="5"/>
      <c r="JSC34" s="5"/>
      <c r="JSD34" s="5"/>
      <c r="JSE34" s="5"/>
      <c r="JSF34" s="5"/>
      <c r="JSG34" s="5"/>
      <c r="JSH34" s="5"/>
      <c r="JSI34" s="5"/>
      <c r="JSJ34" s="5"/>
      <c r="JSK34" s="5"/>
      <c r="JSL34" s="5"/>
      <c r="JSM34" s="5"/>
      <c r="JSN34" s="5"/>
      <c r="JSO34" s="5"/>
      <c r="JSP34" s="5"/>
      <c r="JSQ34" s="5"/>
      <c r="JSR34" s="5"/>
      <c r="JSS34" s="5"/>
      <c r="JST34" s="5"/>
      <c r="JSU34" s="5"/>
      <c r="JSV34" s="5"/>
      <c r="JSW34" s="5"/>
      <c r="JSX34" s="5"/>
      <c r="JSY34" s="5"/>
      <c r="JSZ34" s="5"/>
      <c r="JTA34" s="5"/>
      <c r="JTB34" s="5"/>
      <c r="JTC34" s="5"/>
      <c r="JTD34" s="5"/>
      <c r="JTE34" s="5"/>
      <c r="JTF34" s="5"/>
      <c r="JTG34" s="5"/>
      <c r="JTH34" s="5"/>
      <c r="JTI34" s="5"/>
      <c r="JTJ34" s="5"/>
      <c r="JTK34" s="5"/>
      <c r="JTL34" s="5"/>
      <c r="JTM34" s="5"/>
      <c r="JTN34" s="5"/>
      <c r="JTO34" s="5"/>
      <c r="JTP34" s="5"/>
      <c r="JTQ34" s="5"/>
      <c r="JTR34" s="5"/>
      <c r="JTS34" s="5"/>
      <c r="JTT34" s="5"/>
      <c r="JTU34" s="5"/>
      <c r="JTV34" s="5"/>
      <c r="JTW34" s="5"/>
      <c r="JTX34" s="5"/>
      <c r="JTY34" s="5"/>
      <c r="JTZ34" s="5"/>
      <c r="JUA34" s="5"/>
      <c r="JUB34" s="5"/>
      <c r="JUC34" s="5"/>
      <c r="JUD34" s="5"/>
      <c r="JUE34" s="5"/>
      <c r="JUF34" s="5"/>
      <c r="JUG34" s="5"/>
      <c r="JUH34" s="5"/>
      <c r="JUI34" s="5"/>
      <c r="JUJ34" s="5"/>
      <c r="JUK34" s="5"/>
      <c r="JUL34" s="5"/>
      <c r="JUM34" s="5"/>
      <c r="JUN34" s="5"/>
      <c r="JUO34" s="5"/>
      <c r="JUP34" s="5"/>
      <c r="JUQ34" s="5"/>
      <c r="JUR34" s="5"/>
      <c r="JUS34" s="5"/>
      <c r="JUT34" s="5"/>
      <c r="JUU34" s="5"/>
      <c r="JUV34" s="5"/>
      <c r="JUW34" s="5"/>
      <c r="JUX34" s="5"/>
      <c r="JUY34" s="5"/>
      <c r="JUZ34" s="5"/>
      <c r="JVA34" s="5"/>
      <c r="JVB34" s="5"/>
      <c r="JVC34" s="5"/>
      <c r="JVD34" s="5"/>
      <c r="JVE34" s="5"/>
      <c r="JVF34" s="5"/>
      <c r="JVG34" s="5"/>
      <c r="JVH34" s="5"/>
      <c r="JVI34" s="5"/>
      <c r="JVJ34" s="5"/>
      <c r="JVK34" s="5"/>
      <c r="JVL34" s="5"/>
      <c r="JVM34" s="5"/>
      <c r="JVN34" s="5"/>
      <c r="JVO34" s="5"/>
      <c r="JVP34" s="5"/>
      <c r="JVQ34" s="5"/>
      <c r="JVR34" s="5"/>
      <c r="JVS34" s="5"/>
      <c r="JVT34" s="5"/>
      <c r="JVU34" s="5"/>
      <c r="JVV34" s="5"/>
      <c r="JVW34" s="5"/>
      <c r="JVX34" s="5"/>
      <c r="JVY34" s="5"/>
      <c r="JVZ34" s="5"/>
      <c r="JWA34" s="5"/>
      <c r="JWB34" s="5"/>
      <c r="JWC34" s="5"/>
      <c r="JWD34" s="5"/>
      <c r="JWE34" s="5"/>
      <c r="JWF34" s="5"/>
      <c r="JWG34" s="5"/>
      <c r="JWH34" s="5"/>
      <c r="JWI34" s="5"/>
      <c r="JWJ34" s="5"/>
      <c r="JWK34" s="5"/>
      <c r="JWL34" s="5"/>
      <c r="JWM34" s="5"/>
      <c r="JWN34" s="5"/>
      <c r="JWO34" s="5"/>
      <c r="JWP34" s="5"/>
      <c r="JWQ34" s="5"/>
      <c r="JWR34" s="5"/>
      <c r="JWS34" s="5"/>
      <c r="JWT34" s="5"/>
      <c r="JWU34" s="5"/>
      <c r="JWV34" s="5"/>
      <c r="JWW34" s="5"/>
      <c r="JWX34" s="5"/>
      <c r="JWY34" s="5"/>
      <c r="JWZ34" s="5"/>
      <c r="JXA34" s="5"/>
      <c r="JXB34" s="5"/>
      <c r="JXC34" s="5"/>
      <c r="JXD34" s="5"/>
      <c r="JXE34" s="5"/>
      <c r="JXF34" s="5"/>
      <c r="JXG34" s="5"/>
      <c r="JXH34" s="5"/>
      <c r="JXI34" s="5"/>
      <c r="JXJ34" s="5"/>
      <c r="JXK34" s="5"/>
      <c r="JXL34" s="5"/>
      <c r="JXM34" s="5"/>
      <c r="JXN34" s="5"/>
      <c r="JXO34" s="5"/>
      <c r="JXP34" s="5"/>
      <c r="JXQ34" s="5"/>
      <c r="JXR34" s="5"/>
      <c r="JXS34" s="5"/>
      <c r="JXT34" s="5"/>
      <c r="JXU34" s="5"/>
      <c r="JXV34" s="5"/>
      <c r="JXW34" s="5"/>
      <c r="JXX34" s="5"/>
      <c r="JXY34" s="5"/>
      <c r="JXZ34" s="5"/>
      <c r="JYA34" s="5"/>
      <c r="JYB34" s="5"/>
      <c r="JYC34" s="5"/>
      <c r="JYD34" s="5"/>
      <c r="JYE34" s="5"/>
      <c r="JYF34" s="5"/>
      <c r="JYG34" s="5"/>
      <c r="JYH34" s="5"/>
      <c r="JYI34" s="5"/>
      <c r="JYJ34" s="5"/>
      <c r="JYK34" s="5"/>
      <c r="JYL34" s="5"/>
      <c r="JYM34" s="5"/>
      <c r="JYN34" s="5"/>
      <c r="JYO34" s="5"/>
      <c r="JYP34" s="5"/>
      <c r="JYQ34" s="5"/>
      <c r="JYR34" s="5"/>
      <c r="JYS34" s="5"/>
      <c r="JYT34" s="5"/>
      <c r="JYU34" s="5"/>
      <c r="JYV34" s="5"/>
      <c r="JYW34" s="5"/>
      <c r="JYX34" s="5"/>
      <c r="JYY34" s="5"/>
      <c r="JYZ34" s="5"/>
      <c r="JZA34" s="5"/>
      <c r="JZB34" s="5"/>
      <c r="JZC34" s="5"/>
      <c r="JZD34" s="5"/>
      <c r="JZE34" s="5"/>
      <c r="JZF34" s="5"/>
      <c r="JZG34" s="5"/>
      <c r="JZH34" s="5"/>
      <c r="JZI34" s="5"/>
      <c r="JZJ34" s="5"/>
      <c r="JZK34" s="5"/>
      <c r="JZL34" s="5"/>
      <c r="JZM34" s="5"/>
      <c r="JZN34" s="5"/>
      <c r="JZO34" s="5"/>
      <c r="JZP34" s="5"/>
      <c r="JZQ34" s="5"/>
      <c r="JZR34" s="5"/>
      <c r="JZS34" s="5"/>
      <c r="JZT34" s="5"/>
      <c r="JZU34" s="5"/>
      <c r="JZV34" s="5"/>
      <c r="JZW34" s="5"/>
      <c r="JZX34" s="5"/>
      <c r="JZY34" s="5"/>
      <c r="JZZ34" s="5"/>
      <c r="KAA34" s="5"/>
      <c r="KAB34" s="5"/>
      <c r="KAC34" s="5"/>
      <c r="KAD34" s="5"/>
      <c r="KAE34" s="5"/>
      <c r="KAF34" s="5"/>
      <c r="KAG34" s="5"/>
      <c r="KAH34" s="5"/>
      <c r="KAI34" s="5"/>
      <c r="KAJ34" s="5"/>
      <c r="KAK34" s="5"/>
      <c r="KAL34" s="5"/>
      <c r="KAM34" s="5"/>
      <c r="KAN34" s="5"/>
      <c r="KAO34" s="5"/>
      <c r="KAP34" s="5"/>
      <c r="KAQ34" s="5"/>
      <c r="KAR34" s="5"/>
      <c r="KAS34" s="5"/>
      <c r="KAT34" s="5"/>
      <c r="KAU34" s="5"/>
      <c r="KAV34" s="5"/>
      <c r="KAW34" s="5"/>
      <c r="KAX34" s="5"/>
      <c r="KAY34" s="5"/>
      <c r="KAZ34" s="5"/>
      <c r="KBA34" s="5"/>
      <c r="KBB34" s="5"/>
      <c r="KBC34" s="5"/>
      <c r="KBD34" s="5"/>
      <c r="KBE34" s="5"/>
      <c r="KBF34" s="5"/>
      <c r="KBG34" s="5"/>
      <c r="KBH34" s="5"/>
      <c r="KBI34" s="5"/>
      <c r="KBJ34" s="5"/>
      <c r="KBK34" s="5"/>
      <c r="KBL34" s="5"/>
      <c r="KBM34" s="5"/>
      <c r="KBN34" s="5"/>
      <c r="KBO34" s="5"/>
      <c r="KBP34" s="5"/>
      <c r="KBQ34" s="5"/>
      <c r="KBR34" s="5"/>
      <c r="KBS34" s="5"/>
      <c r="KBT34" s="5"/>
      <c r="KBU34" s="5"/>
      <c r="KBV34" s="5"/>
      <c r="KBW34" s="5"/>
      <c r="KBX34" s="5"/>
      <c r="KBY34" s="5"/>
      <c r="KBZ34" s="5"/>
      <c r="KCA34" s="5"/>
      <c r="KCB34" s="5"/>
      <c r="KCC34" s="5"/>
      <c r="KCD34" s="5"/>
      <c r="KCE34" s="5"/>
      <c r="KCF34" s="5"/>
      <c r="KCG34" s="5"/>
      <c r="KCH34" s="5"/>
      <c r="KCI34" s="5"/>
      <c r="KCJ34" s="5"/>
      <c r="KCK34" s="5"/>
      <c r="KCL34" s="5"/>
      <c r="KCM34" s="5"/>
      <c r="KCN34" s="5"/>
      <c r="KCO34" s="5"/>
      <c r="KCP34" s="5"/>
      <c r="KCQ34" s="5"/>
      <c r="KCR34" s="5"/>
      <c r="KCS34" s="5"/>
      <c r="KCT34" s="5"/>
      <c r="KCU34" s="5"/>
      <c r="KCV34" s="5"/>
      <c r="KCW34" s="5"/>
      <c r="KCX34" s="5"/>
      <c r="KCY34" s="5"/>
      <c r="KCZ34" s="5"/>
      <c r="KDA34" s="5"/>
      <c r="KDB34" s="5"/>
      <c r="KDC34" s="5"/>
      <c r="KDD34" s="5"/>
      <c r="KDE34" s="5"/>
      <c r="KDF34" s="5"/>
      <c r="KDG34" s="5"/>
      <c r="KDH34" s="5"/>
      <c r="KDI34" s="5"/>
      <c r="KDJ34" s="5"/>
      <c r="KDK34" s="5"/>
      <c r="KDL34" s="5"/>
      <c r="KDM34" s="5"/>
      <c r="KDN34" s="5"/>
      <c r="KDO34" s="5"/>
      <c r="KDP34" s="5"/>
      <c r="KDQ34" s="5"/>
      <c r="KDR34" s="5"/>
      <c r="KDS34" s="5"/>
      <c r="KDT34" s="5"/>
      <c r="KDU34" s="5"/>
      <c r="KDV34" s="5"/>
      <c r="KDW34" s="5"/>
      <c r="KDX34" s="5"/>
      <c r="KDY34" s="5"/>
      <c r="KDZ34" s="5"/>
      <c r="KEA34" s="5"/>
      <c r="KEB34" s="5"/>
      <c r="KEC34" s="5"/>
      <c r="KED34" s="5"/>
      <c r="KEE34" s="5"/>
      <c r="KEF34" s="5"/>
      <c r="KEG34" s="5"/>
      <c r="KEH34" s="5"/>
      <c r="KEI34" s="5"/>
      <c r="KEJ34" s="5"/>
      <c r="KEK34" s="5"/>
      <c r="KEL34" s="5"/>
      <c r="KEM34" s="5"/>
      <c r="KEN34" s="5"/>
      <c r="KEO34" s="5"/>
      <c r="KEP34" s="5"/>
      <c r="KEQ34" s="5"/>
      <c r="KER34" s="5"/>
      <c r="KES34" s="5"/>
      <c r="KET34" s="5"/>
      <c r="KEU34" s="5"/>
      <c r="KEV34" s="5"/>
      <c r="KEW34" s="5"/>
      <c r="KEX34" s="5"/>
      <c r="KEY34" s="5"/>
      <c r="KEZ34" s="5"/>
      <c r="KFA34" s="5"/>
      <c r="KFB34" s="5"/>
      <c r="KFC34" s="5"/>
      <c r="KFD34" s="5"/>
      <c r="KFE34" s="5"/>
      <c r="KFF34" s="5"/>
      <c r="KFG34" s="5"/>
      <c r="KFH34" s="5"/>
      <c r="KFI34" s="5"/>
      <c r="KFJ34" s="5"/>
      <c r="KFK34" s="5"/>
      <c r="KFL34" s="5"/>
      <c r="KFM34" s="5"/>
      <c r="KFN34" s="5"/>
      <c r="KFO34" s="5"/>
      <c r="KFP34" s="5"/>
      <c r="KFQ34" s="5"/>
      <c r="KFR34" s="5"/>
      <c r="KFS34" s="5"/>
      <c r="KFT34" s="5"/>
      <c r="KFU34" s="5"/>
      <c r="KFV34" s="5"/>
      <c r="KFW34" s="5"/>
      <c r="KFX34" s="5"/>
      <c r="KFY34" s="5"/>
      <c r="KFZ34" s="5"/>
      <c r="KGA34" s="5"/>
      <c r="KGB34" s="5"/>
      <c r="KGC34" s="5"/>
      <c r="KGD34" s="5"/>
      <c r="KGE34" s="5"/>
      <c r="KGF34" s="5"/>
      <c r="KGG34" s="5"/>
      <c r="KGH34" s="5"/>
      <c r="KGI34" s="5"/>
      <c r="KGJ34" s="5"/>
      <c r="KGK34" s="5"/>
      <c r="KGL34" s="5"/>
      <c r="KGM34" s="5"/>
      <c r="KGN34" s="5"/>
      <c r="KGO34" s="5"/>
      <c r="KGP34" s="5"/>
      <c r="KGQ34" s="5"/>
      <c r="KGR34" s="5"/>
      <c r="KGS34" s="5"/>
      <c r="KGT34" s="5"/>
      <c r="KGU34" s="5"/>
      <c r="KGV34" s="5"/>
      <c r="KGW34" s="5"/>
      <c r="KGX34" s="5"/>
      <c r="KGY34" s="5"/>
      <c r="KGZ34" s="5"/>
      <c r="KHA34" s="5"/>
      <c r="KHB34" s="5"/>
      <c r="KHC34" s="5"/>
      <c r="KHD34" s="5"/>
      <c r="KHE34" s="5"/>
      <c r="KHF34" s="5"/>
      <c r="KHG34" s="5"/>
      <c r="KHH34" s="5"/>
      <c r="KHI34" s="5"/>
      <c r="KHJ34" s="5"/>
      <c r="KHK34" s="5"/>
      <c r="KHL34" s="5"/>
      <c r="KHM34" s="5"/>
      <c r="KHN34" s="5"/>
      <c r="KHO34" s="5"/>
      <c r="KHP34" s="5"/>
      <c r="KHQ34" s="5"/>
      <c r="KHR34" s="5"/>
      <c r="KHS34" s="5"/>
      <c r="KHT34" s="5"/>
      <c r="KHU34" s="5"/>
      <c r="KHV34" s="5"/>
      <c r="KHW34" s="5"/>
      <c r="KHX34" s="5"/>
      <c r="KHY34" s="5"/>
      <c r="KHZ34" s="5"/>
      <c r="KIA34" s="5"/>
      <c r="KIB34" s="5"/>
      <c r="KIC34" s="5"/>
      <c r="KID34" s="5"/>
      <c r="KIE34" s="5"/>
      <c r="KIF34" s="5"/>
      <c r="KIG34" s="5"/>
      <c r="KIH34" s="5"/>
      <c r="KII34" s="5"/>
      <c r="KIJ34" s="5"/>
      <c r="KIK34" s="5"/>
      <c r="KIL34" s="5"/>
      <c r="KIM34" s="5"/>
      <c r="KIN34" s="5"/>
      <c r="KIO34" s="5"/>
      <c r="KIP34" s="5"/>
      <c r="KIQ34" s="5"/>
      <c r="KIR34" s="5"/>
      <c r="KIS34" s="5"/>
      <c r="KIT34" s="5"/>
      <c r="KIU34" s="5"/>
      <c r="KIV34" s="5"/>
      <c r="KIW34" s="5"/>
      <c r="KIX34" s="5"/>
      <c r="KIY34" s="5"/>
      <c r="KIZ34" s="5"/>
      <c r="KJA34" s="5"/>
      <c r="KJB34" s="5"/>
      <c r="KJC34" s="5"/>
      <c r="KJD34" s="5"/>
      <c r="KJE34" s="5"/>
      <c r="KJF34" s="5"/>
      <c r="KJG34" s="5"/>
      <c r="KJH34" s="5"/>
      <c r="KJI34" s="5"/>
      <c r="KJJ34" s="5"/>
      <c r="KJK34" s="5"/>
      <c r="KJL34" s="5"/>
      <c r="KJM34" s="5"/>
      <c r="KJN34" s="5"/>
      <c r="KJO34" s="5"/>
      <c r="KJP34" s="5"/>
      <c r="KJQ34" s="5"/>
      <c r="KJR34" s="5"/>
      <c r="KJS34" s="5"/>
      <c r="KJT34" s="5"/>
      <c r="KJU34" s="5"/>
      <c r="KJV34" s="5"/>
      <c r="KJW34" s="5"/>
      <c r="KJX34" s="5"/>
      <c r="KJY34" s="5"/>
      <c r="KJZ34" s="5"/>
      <c r="KKA34" s="5"/>
      <c r="KKB34" s="5"/>
      <c r="KKC34" s="5"/>
      <c r="KKD34" s="5"/>
      <c r="KKE34" s="5"/>
      <c r="KKF34" s="5"/>
      <c r="KKG34" s="5"/>
      <c r="KKH34" s="5"/>
      <c r="KKI34" s="5"/>
      <c r="KKJ34" s="5"/>
      <c r="KKK34" s="5"/>
      <c r="KKL34" s="5"/>
      <c r="KKM34" s="5"/>
      <c r="KKN34" s="5"/>
      <c r="KKO34" s="5"/>
      <c r="KKP34" s="5"/>
      <c r="KKQ34" s="5"/>
      <c r="KKR34" s="5"/>
      <c r="KKS34" s="5"/>
      <c r="KKT34" s="5"/>
      <c r="KKU34" s="5"/>
      <c r="KKV34" s="5"/>
      <c r="KKW34" s="5"/>
      <c r="KKX34" s="5"/>
      <c r="KKY34" s="5"/>
      <c r="KKZ34" s="5"/>
      <c r="KLA34" s="5"/>
      <c r="KLB34" s="5"/>
      <c r="KLC34" s="5"/>
      <c r="KLD34" s="5"/>
      <c r="KLE34" s="5"/>
      <c r="KLF34" s="5"/>
      <c r="KLG34" s="5"/>
      <c r="KLH34" s="5"/>
      <c r="KLI34" s="5"/>
      <c r="KLJ34" s="5"/>
      <c r="KLK34" s="5"/>
      <c r="KLL34" s="5"/>
      <c r="KLM34" s="5"/>
      <c r="KLN34" s="5"/>
      <c r="KLO34" s="5"/>
      <c r="KLP34" s="5"/>
      <c r="KLQ34" s="5"/>
      <c r="KLR34" s="5"/>
      <c r="KLS34" s="5"/>
      <c r="KLT34" s="5"/>
      <c r="KLU34" s="5"/>
      <c r="KLV34" s="5"/>
      <c r="KLW34" s="5"/>
      <c r="KLX34" s="5"/>
      <c r="KLY34" s="5"/>
      <c r="KLZ34" s="5"/>
      <c r="KMA34" s="5"/>
      <c r="KMB34" s="5"/>
      <c r="KMC34" s="5"/>
      <c r="KMD34" s="5"/>
      <c r="KME34" s="5"/>
      <c r="KMF34" s="5"/>
      <c r="KMG34" s="5"/>
      <c r="KMH34" s="5"/>
      <c r="KMI34" s="5"/>
      <c r="KMJ34" s="5"/>
      <c r="KMK34" s="5"/>
      <c r="KML34" s="5"/>
      <c r="KMM34" s="5"/>
      <c r="KMN34" s="5"/>
      <c r="KMO34" s="5"/>
      <c r="KMP34" s="5"/>
      <c r="KMQ34" s="5"/>
      <c r="KMR34" s="5"/>
      <c r="KMS34" s="5"/>
      <c r="KMT34" s="5"/>
      <c r="KMU34" s="5"/>
      <c r="KMV34" s="5"/>
      <c r="KMW34" s="5"/>
      <c r="KMX34" s="5"/>
      <c r="KMY34" s="5"/>
      <c r="KMZ34" s="5"/>
      <c r="KNA34" s="5"/>
      <c r="KNB34" s="5"/>
      <c r="KNC34" s="5"/>
      <c r="KND34" s="5"/>
      <c r="KNE34" s="5"/>
      <c r="KNF34" s="5"/>
      <c r="KNG34" s="5"/>
      <c r="KNH34" s="5"/>
      <c r="KNI34" s="5"/>
      <c r="KNJ34" s="5"/>
      <c r="KNK34" s="5"/>
      <c r="KNL34" s="5"/>
      <c r="KNM34" s="5"/>
      <c r="KNN34" s="5"/>
      <c r="KNO34" s="5"/>
      <c r="KNP34" s="5"/>
      <c r="KNQ34" s="5"/>
      <c r="KNR34" s="5"/>
      <c r="KNS34" s="5"/>
      <c r="KNT34" s="5"/>
      <c r="KNU34" s="5"/>
      <c r="KNV34" s="5"/>
      <c r="KNW34" s="5"/>
      <c r="KNX34" s="5"/>
      <c r="KNY34" s="5"/>
      <c r="KNZ34" s="5"/>
      <c r="KOA34" s="5"/>
      <c r="KOB34" s="5"/>
      <c r="KOC34" s="5"/>
      <c r="KOD34" s="5"/>
      <c r="KOE34" s="5"/>
      <c r="KOF34" s="5"/>
      <c r="KOG34" s="5"/>
      <c r="KOH34" s="5"/>
      <c r="KOI34" s="5"/>
      <c r="KOJ34" s="5"/>
      <c r="KOK34" s="5"/>
      <c r="KOL34" s="5"/>
      <c r="KOM34" s="5"/>
      <c r="KON34" s="5"/>
      <c r="KOO34" s="5"/>
      <c r="KOP34" s="5"/>
      <c r="KOQ34" s="5"/>
      <c r="KOR34" s="5"/>
      <c r="KOS34" s="5"/>
      <c r="KOT34" s="5"/>
      <c r="KOU34" s="5"/>
      <c r="KOV34" s="5"/>
      <c r="KOW34" s="5"/>
      <c r="KOX34" s="5"/>
      <c r="KOY34" s="5"/>
      <c r="KOZ34" s="5"/>
      <c r="KPA34" s="5"/>
      <c r="KPB34" s="5"/>
      <c r="KPC34" s="5"/>
      <c r="KPD34" s="5"/>
      <c r="KPE34" s="5"/>
      <c r="KPF34" s="5"/>
      <c r="KPG34" s="5"/>
      <c r="KPH34" s="5"/>
      <c r="KPI34" s="5"/>
      <c r="KPJ34" s="5"/>
      <c r="KPK34" s="5"/>
      <c r="KPL34" s="5"/>
      <c r="KPM34" s="5"/>
      <c r="KPN34" s="5"/>
      <c r="KPO34" s="5"/>
      <c r="KPP34" s="5"/>
      <c r="KPQ34" s="5"/>
      <c r="KPR34" s="5"/>
      <c r="KPS34" s="5"/>
      <c r="KPT34" s="5"/>
      <c r="KPU34" s="5"/>
      <c r="KPV34" s="5"/>
      <c r="KPW34" s="5"/>
      <c r="KPX34" s="5"/>
      <c r="KPY34" s="5"/>
      <c r="KPZ34" s="5"/>
      <c r="KQA34" s="5"/>
      <c r="KQB34" s="5"/>
      <c r="KQC34" s="5"/>
      <c r="KQD34" s="5"/>
      <c r="KQE34" s="5"/>
      <c r="KQF34" s="5"/>
      <c r="KQG34" s="5"/>
      <c r="KQH34" s="5"/>
      <c r="KQI34" s="5"/>
      <c r="KQJ34" s="5"/>
      <c r="KQK34" s="5"/>
      <c r="KQL34" s="5"/>
      <c r="KQM34" s="5"/>
      <c r="KQN34" s="5"/>
      <c r="KQO34" s="5"/>
      <c r="KQP34" s="5"/>
      <c r="KQQ34" s="5"/>
      <c r="KQR34" s="5"/>
      <c r="KQS34" s="5"/>
      <c r="KQT34" s="5"/>
      <c r="KQU34" s="5"/>
      <c r="KQV34" s="5"/>
      <c r="KQW34" s="5"/>
      <c r="KQX34" s="5"/>
      <c r="KQY34" s="5"/>
      <c r="KQZ34" s="5"/>
      <c r="KRA34" s="5"/>
      <c r="KRB34" s="5"/>
      <c r="KRC34" s="5"/>
      <c r="KRD34" s="5"/>
      <c r="KRE34" s="5"/>
      <c r="KRF34" s="5"/>
      <c r="KRG34" s="5"/>
      <c r="KRH34" s="5"/>
      <c r="KRI34" s="5"/>
      <c r="KRJ34" s="5"/>
      <c r="KRK34" s="5"/>
      <c r="KRL34" s="5"/>
      <c r="KRM34" s="5"/>
      <c r="KRN34" s="5"/>
      <c r="KRO34" s="5"/>
      <c r="KRP34" s="5"/>
      <c r="KRQ34" s="5"/>
      <c r="KRR34" s="5"/>
      <c r="KRS34" s="5"/>
      <c r="KRT34" s="5"/>
      <c r="KRU34" s="5"/>
      <c r="KRV34" s="5"/>
      <c r="KRW34" s="5"/>
      <c r="KRX34" s="5"/>
      <c r="KRY34" s="5"/>
      <c r="KRZ34" s="5"/>
      <c r="KSA34" s="5"/>
      <c r="KSB34" s="5"/>
      <c r="KSC34" s="5"/>
      <c r="KSD34" s="5"/>
      <c r="KSE34" s="5"/>
      <c r="KSF34" s="5"/>
      <c r="KSG34" s="5"/>
      <c r="KSH34" s="5"/>
      <c r="KSI34" s="5"/>
      <c r="KSJ34" s="5"/>
      <c r="KSK34" s="5"/>
      <c r="KSL34" s="5"/>
      <c r="KSM34" s="5"/>
      <c r="KSN34" s="5"/>
      <c r="KSO34" s="5"/>
      <c r="KSP34" s="5"/>
      <c r="KSQ34" s="5"/>
      <c r="KSR34" s="5"/>
      <c r="KSS34" s="5"/>
      <c r="KST34" s="5"/>
      <c r="KSU34" s="5"/>
      <c r="KSV34" s="5"/>
      <c r="KSW34" s="5"/>
      <c r="KSX34" s="5"/>
      <c r="KSY34" s="5"/>
      <c r="KSZ34" s="5"/>
      <c r="KTA34" s="5"/>
      <c r="KTB34" s="5"/>
      <c r="KTC34" s="5"/>
      <c r="KTD34" s="5"/>
      <c r="KTE34" s="5"/>
      <c r="KTF34" s="5"/>
      <c r="KTG34" s="5"/>
      <c r="KTH34" s="5"/>
      <c r="KTI34" s="5"/>
      <c r="KTJ34" s="5"/>
      <c r="KTK34" s="5"/>
      <c r="KTL34" s="5"/>
      <c r="KTM34" s="5"/>
      <c r="KTN34" s="5"/>
      <c r="KTO34" s="5"/>
      <c r="KTP34" s="5"/>
      <c r="KTQ34" s="5"/>
      <c r="KTR34" s="5"/>
      <c r="KTS34" s="5"/>
      <c r="KTT34" s="5"/>
      <c r="KTU34" s="5"/>
      <c r="KTV34" s="5"/>
      <c r="KTW34" s="5"/>
      <c r="KTX34" s="5"/>
      <c r="KTY34" s="5"/>
      <c r="KTZ34" s="5"/>
      <c r="KUA34" s="5"/>
      <c r="KUB34" s="5"/>
      <c r="KUC34" s="5"/>
      <c r="KUD34" s="5"/>
      <c r="KUE34" s="5"/>
      <c r="KUF34" s="5"/>
      <c r="KUG34" s="5"/>
      <c r="KUH34" s="5"/>
      <c r="KUI34" s="5"/>
      <c r="KUJ34" s="5"/>
      <c r="KUK34" s="5"/>
      <c r="KUL34" s="5"/>
      <c r="KUM34" s="5"/>
      <c r="KUN34" s="5"/>
      <c r="KUO34" s="5"/>
      <c r="KUP34" s="5"/>
      <c r="KUQ34" s="5"/>
      <c r="KUR34" s="5"/>
      <c r="KUS34" s="5"/>
      <c r="KUT34" s="5"/>
      <c r="KUU34" s="5"/>
      <c r="KUV34" s="5"/>
      <c r="KUW34" s="5"/>
      <c r="KUX34" s="5"/>
      <c r="KUY34" s="5"/>
      <c r="KUZ34" s="5"/>
      <c r="KVA34" s="5"/>
      <c r="KVB34" s="5"/>
      <c r="KVC34" s="5"/>
      <c r="KVD34" s="5"/>
      <c r="KVE34" s="5"/>
      <c r="KVF34" s="5"/>
      <c r="KVG34" s="5"/>
      <c r="KVH34" s="5"/>
      <c r="KVI34" s="5"/>
      <c r="KVJ34" s="5"/>
      <c r="KVK34" s="5"/>
      <c r="KVL34" s="5"/>
      <c r="KVM34" s="5"/>
      <c r="KVN34" s="5"/>
      <c r="KVO34" s="5"/>
      <c r="KVP34" s="5"/>
      <c r="KVQ34" s="5"/>
      <c r="KVR34" s="5"/>
      <c r="KVS34" s="5"/>
      <c r="KVT34" s="5"/>
      <c r="KVU34" s="5"/>
      <c r="KVV34" s="5"/>
      <c r="KVW34" s="5"/>
      <c r="KVX34" s="5"/>
      <c r="KVY34" s="5"/>
      <c r="KVZ34" s="5"/>
      <c r="KWA34" s="5"/>
      <c r="KWB34" s="5"/>
      <c r="KWC34" s="5"/>
      <c r="KWD34" s="5"/>
      <c r="KWE34" s="5"/>
      <c r="KWF34" s="5"/>
      <c r="KWG34" s="5"/>
      <c r="KWH34" s="5"/>
      <c r="KWI34" s="5"/>
      <c r="KWJ34" s="5"/>
      <c r="KWK34" s="5"/>
      <c r="KWL34" s="5"/>
      <c r="KWM34" s="5"/>
      <c r="KWN34" s="5"/>
      <c r="KWO34" s="5"/>
      <c r="KWP34" s="5"/>
      <c r="KWQ34" s="5"/>
      <c r="KWR34" s="5"/>
      <c r="KWS34" s="5"/>
      <c r="KWT34" s="5"/>
      <c r="KWU34" s="5"/>
      <c r="KWV34" s="5"/>
      <c r="KWW34" s="5"/>
      <c r="KWX34" s="5"/>
      <c r="KWY34" s="5"/>
      <c r="KWZ34" s="5"/>
      <c r="KXA34" s="5"/>
      <c r="KXB34" s="5"/>
      <c r="KXC34" s="5"/>
      <c r="KXD34" s="5"/>
      <c r="KXE34" s="5"/>
      <c r="KXF34" s="5"/>
      <c r="KXG34" s="5"/>
      <c r="KXH34" s="5"/>
      <c r="KXI34" s="5"/>
      <c r="KXJ34" s="5"/>
      <c r="KXK34" s="5"/>
      <c r="KXL34" s="5"/>
      <c r="KXM34" s="5"/>
      <c r="KXN34" s="5"/>
      <c r="KXO34" s="5"/>
      <c r="KXP34" s="5"/>
      <c r="KXQ34" s="5"/>
      <c r="KXR34" s="5"/>
      <c r="KXS34" s="5"/>
      <c r="KXT34" s="5"/>
      <c r="KXU34" s="5"/>
      <c r="KXV34" s="5"/>
      <c r="KXW34" s="5"/>
      <c r="KXX34" s="5"/>
      <c r="KXY34" s="5"/>
      <c r="KXZ34" s="5"/>
      <c r="KYA34" s="5"/>
      <c r="KYB34" s="5"/>
      <c r="KYC34" s="5"/>
      <c r="KYD34" s="5"/>
      <c r="KYE34" s="5"/>
      <c r="KYF34" s="5"/>
      <c r="KYG34" s="5"/>
      <c r="KYH34" s="5"/>
      <c r="KYI34" s="5"/>
      <c r="KYJ34" s="5"/>
      <c r="KYK34" s="5"/>
      <c r="KYL34" s="5"/>
      <c r="KYM34" s="5"/>
      <c r="KYN34" s="5"/>
      <c r="KYO34" s="5"/>
      <c r="KYP34" s="5"/>
      <c r="KYQ34" s="5"/>
      <c r="KYR34" s="5"/>
      <c r="KYS34" s="5"/>
      <c r="KYT34" s="5"/>
      <c r="KYU34" s="5"/>
      <c r="KYV34" s="5"/>
      <c r="KYW34" s="5"/>
      <c r="KYX34" s="5"/>
      <c r="KYY34" s="5"/>
      <c r="KYZ34" s="5"/>
      <c r="KZA34" s="5"/>
      <c r="KZB34" s="5"/>
      <c r="KZC34" s="5"/>
      <c r="KZD34" s="5"/>
      <c r="KZE34" s="5"/>
      <c r="KZF34" s="5"/>
      <c r="KZG34" s="5"/>
      <c r="KZH34" s="5"/>
      <c r="KZI34" s="5"/>
      <c r="KZJ34" s="5"/>
      <c r="KZK34" s="5"/>
      <c r="KZL34" s="5"/>
      <c r="KZM34" s="5"/>
      <c r="KZN34" s="5"/>
      <c r="KZO34" s="5"/>
      <c r="KZP34" s="5"/>
      <c r="KZQ34" s="5"/>
      <c r="KZR34" s="5"/>
      <c r="KZS34" s="5"/>
      <c r="KZT34" s="5"/>
      <c r="KZU34" s="5"/>
      <c r="KZV34" s="5"/>
      <c r="KZW34" s="5"/>
      <c r="KZX34" s="5"/>
      <c r="KZY34" s="5"/>
      <c r="KZZ34" s="5"/>
      <c r="LAA34" s="5"/>
      <c r="LAB34" s="5"/>
      <c r="LAC34" s="5"/>
      <c r="LAD34" s="5"/>
      <c r="LAE34" s="5"/>
      <c r="LAF34" s="5"/>
      <c r="LAG34" s="5"/>
      <c r="LAH34" s="5"/>
      <c r="LAI34" s="5"/>
      <c r="LAJ34" s="5"/>
      <c r="LAK34" s="5"/>
      <c r="LAL34" s="5"/>
      <c r="LAM34" s="5"/>
      <c r="LAN34" s="5"/>
      <c r="LAO34" s="5"/>
      <c r="LAP34" s="5"/>
      <c r="LAQ34" s="5"/>
      <c r="LAR34" s="5"/>
      <c r="LAS34" s="5"/>
      <c r="LAT34" s="5"/>
      <c r="LAU34" s="5"/>
      <c r="LAV34" s="5"/>
      <c r="LAW34" s="5"/>
      <c r="LAX34" s="5"/>
      <c r="LAY34" s="5"/>
      <c r="LAZ34" s="5"/>
      <c r="LBA34" s="5"/>
      <c r="LBB34" s="5"/>
      <c r="LBC34" s="5"/>
      <c r="LBD34" s="5"/>
      <c r="LBE34" s="5"/>
      <c r="LBF34" s="5"/>
      <c r="LBG34" s="5"/>
      <c r="LBH34" s="5"/>
      <c r="LBI34" s="5"/>
      <c r="LBJ34" s="5"/>
      <c r="LBK34" s="5"/>
      <c r="LBL34" s="5"/>
      <c r="LBM34" s="5"/>
      <c r="LBN34" s="5"/>
      <c r="LBO34" s="5"/>
      <c r="LBP34" s="5"/>
      <c r="LBQ34" s="5"/>
      <c r="LBR34" s="5"/>
      <c r="LBS34" s="5"/>
      <c r="LBT34" s="5"/>
      <c r="LBU34" s="5"/>
      <c r="LBV34" s="5"/>
      <c r="LBW34" s="5"/>
      <c r="LBX34" s="5"/>
      <c r="LBY34" s="5"/>
      <c r="LBZ34" s="5"/>
      <c r="LCA34" s="5"/>
      <c r="LCB34" s="5"/>
      <c r="LCC34" s="5"/>
      <c r="LCD34" s="5"/>
      <c r="LCE34" s="5"/>
      <c r="LCF34" s="5"/>
      <c r="LCG34" s="5"/>
      <c r="LCH34" s="5"/>
      <c r="LCI34" s="5"/>
      <c r="LCJ34" s="5"/>
      <c r="LCK34" s="5"/>
      <c r="LCL34" s="5"/>
      <c r="LCM34" s="5"/>
      <c r="LCN34" s="5"/>
      <c r="LCO34" s="5"/>
      <c r="LCP34" s="5"/>
      <c r="LCQ34" s="5"/>
      <c r="LCR34" s="5"/>
      <c r="LCS34" s="5"/>
      <c r="LCT34" s="5"/>
      <c r="LCU34" s="5"/>
      <c r="LCV34" s="5"/>
      <c r="LCW34" s="5"/>
      <c r="LCX34" s="5"/>
      <c r="LCY34" s="5"/>
      <c r="LCZ34" s="5"/>
      <c r="LDA34" s="5"/>
      <c r="LDB34" s="5"/>
      <c r="LDC34" s="5"/>
      <c r="LDD34" s="5"/>
      <c r="LDE34" s="5"/>
      <c r="LDF34" s="5"/>
      <c r="LDG34" s="5"/>
      <c r="LDH34" s="5"/>
      <c r="LDI34" s="5"/>
      <c r="LDJ34" s="5"/>
      <c r="LDK34" s="5"/>
      <c r="LDL34" s="5"/>
      <c r="LDM34" s="5"/>
      <c r="LDN34" s="5"/>
      <c r="LDO34" s="5"/>
      <c r="LDP34" s="5"/>
      <c r="LDQ34" s="5"/>
      <c r="LDR34" s="5"/>
      <c r="LDS34" s="5"/>
      <c r="LDT34" s="5"/>
      <c r="LDU34" s="5"/>
      <c r="LDV34" s="5"/>
      <c r="LDW34" s="5"/>
      <c r="LDX34" s="5"/>
      <c r="LDY34" s="5"/>
      <c r="LDZ34" s="5"/>
      <c r="LEA34" s="5"/>
      <c r="LEB34" s="5"/>
      <c r="LEC34" s="5"/>
      <c r="LED34" s="5"/>
      <c r="LEE34" s="5"/>
      <c r="LEF34" s="5"/>
      <c r="LEG34" s="5"/>
      <c r="LEH34" s="5"/>
      <c r="LEI34" s="5"/>
      <c r="LEJ34" s="5"/>
      <c r="LEK34" s="5"/>
      <c r="LEL34" s="5"/>
      <c r="LEM34" s="5"/>
      <c r="LEN34" s="5"/>
      <c r="LEO34" s="5"/>
      <c r="LEP34" s="5"/>
      <c r="LEQ34" s="5"/>
      <c r="LER34" s="5"/>
      <c r="LES34" s="5"/>
      <c r="LET34" s="5"/>
      <c r="LEU34" s="5"/>
      <c r="LEV34" s="5"/>
      <c r="LEW34" s="5"/>
      <c r="LEX34" s="5"/>
      <c r="LEY34" s="5"/>
      <c r="LEZ34" s="5"/>
      <c r="LFA34" s="5"/>
      <c r="LFB34" s="5"/>
      <c r="LFC34" s="5"/>
      <c r="LFD34" s="5"/>
      <c r="LFE34" s="5"/>
      <c r="LFF34" s="5"/>
      <c r="LFG34" s="5"/>
      <c r="LFH34" s="5"/>
      <c r="LFI34" s="5"/>
      <c r="LFJ34" s="5"/>
      <c r="LFK34" s="5"/>
      <c r="LFL34" s="5"/>
      <c r="LFM34" s="5"/>
      <c r="LFN34" s="5"/>
      <c r="LFO34" s="5"/>
      <c r="LFP34" s="5"/>
      <c r="LFQ34" s="5"/>
      <c r="LFR34" s="5"/>
      <c r="LFS34" s="5"/>
      <c r="LFT34" s="5"/>
      <c r="LFU34" s="5"/>
      <c r="LFV34" s="5"/>
      <c r="LFW34" s="5"/>
      <c r="LFX34" s="5"/>
      <c r="LFY34" s="5"/>
      <c r="LFZ34" s="5"/>
      <c r="LGA34" s="5"/>
      <c r="LGB34" s="5"/>
      <c r="LGC34" s="5"/>
      <c r="LGD34" s="5"/>
      <c r="LGE34" s="5"/>
      <c r="LGF34" s="5"/>
      <c r="LGG34" s="5"/>
      <c r="LGH34" s="5"/>
      <c r="LGI34" s="5"/>
      <c r="LGJ34" s="5"/>
      <c r="LGK34" s="5"/>
      <c r="LGL34" s="5"/>
      <c r="LGM34" s="5"/>
      <c r="LGN34" s="5"/>
      <c r="LGO34" s="5"/>
      <c r="LGP34" s="5"/>
      <c r="LGQ34" s="5"/>
      <c r="LGR34" s="5"/>
      <c r="LGS34" s="5"/>
      <c r="LGT34" s="5"/>
      <c r="LGU34" s="5"/>
      <c r="LGV34" s="5"/>
      <c r="LGW34" s="5"/>
      <c r="LGX34" s="5"/>
      <c r="LGY34" s="5"/>
      <c r="LGZ34" s="5"/>
      <c r="LHA34" s="5"/>
      <c r="LHB34" s="5"/>
      <c r="LHC34" s="5"/>
      <c r="LHD34" s="5"/>
      <c r="LHE34" s="5"/>
      <c r="LHF34" s="5"/>
      <c r="LHG34" s="5"/>
      <c r="LHH34" s="5"/>
      <c r="LHI34" s="5"/>
      <c r="LHJ34" s="5"/>
      <c r="LHK34" s="5"/>
      <c r="LHL34" s="5"/>
      <c r="LHM34" s="5"/>
      <c r="LHN34" s="5"/>
      <c r="LHO34" s="5"/>
      <c r="LHP34" s="5"/>
      <c r="LHQ34" s="5"/>
      <c r="LHR34" s="5"/>
      <c r="LHS34" s="5"/>
      <c r="LHT34" s="5"/>
      <c r="LHU34" s="5"/>
      <c r="LHV34" s="5"/>
      <c r="LHW34" s="5"/>
      <c r="LHX34" s="5"/>
      <c r="LHY34" s="5"/>
      <c r="LHZ34" s="5"/>
      <c r="LIA34" s="5"/>
      <c r="LIB34" s="5"/>
      <c r="LIC34" s="5"/>
      <c r="LID34" s="5"/>
      <c r="LIE34" s="5"/>
      <c r="LIF34" s="5"/>
      <c r="LIG34" s="5"/>
      <c r="LIH34" s="5"/>
      <c r="LII34" s="5"/>
      <c r="LIJ34" s="5"/>
      <c r="LIK34" s="5"/>
      <c r="LIL34" s="5"/>
      <c r="LIM34" s="5"/>
      <c r="LIN34" s="5"/>
      <c r="LIO34" s="5"/>
      <c r="LIP34" s="5"/>
      <c r="LIQ34" s="5"/>
      <c r="LIR34" s="5"/>
      <c r="LIS34" s="5"/>
      <c r="LIT34" s="5"/>
      <c r="LIU34" s="5"/>
      <c r="LIV34" s="5"/>
      <c r="LIW34" s="5"/>
      <c r="LIX34" s="5"/>
      <c r="LIY34" s="5"/>
      <c r="LIZ34" s="5"/>
      <c r="LJA34" s="5"/>
      <c r="LJB34" s="5"/>
      <c r="LJC34" s="5"/>
      <c r="LJD34" s="5"/>
      <c r="LJE34" s="5"/>
      <c r="LJF34" s="5"/>
      <c r="LJG34" s="5"/>
      <c r="LJH34" s="5"/>
      <c r="LJI34" s="5"/>
      <c r="LJJ34" s="5"/>
      <c r="LJK34" s="5"/>
      <c r="LJL34" s="5"/>
      <c r="LJM34" s="5"/>
      <c r="LJN34" s="5"/>
      <c r="LJO34" s="5"/>
      <c r="LJP34" s="5"/>
      <c r="LJQ34" s="5"/>
      <c r="LJR34" s="5"/>
      <c r="LJS34" s="5"/>
      <c r="LJT34" s="5"/>
      <c r="LJU34" s="5"/>
      <c r="LJV34" s="5"/>
      <c r="LJW34" s="5"/>
      <c r="LJX34" s="5"/>
      <c r="LJY34" s="5"/>
      <c r="LJZ34" s="5"/>
      <c r="LKA34" s="5"/>
      <c r="LKB34" s="5"/>
      <c r="LKC34" s="5"/>
      <c r="LKD34" s="5"/>
      <c r="LKE34" s="5"/>
      <c r="LKF34" s="5"/>
      <c r="LKG34" s="5"/>
      <c r="LKH34" s="5"/>
      <c r="LKI34" s="5"/>
      <c r="LKJ34" s="5"/>
      <c r="LKK34" s="5"/>
      <c r="LKL34" s="5"/>
      <c r="LKM34" s="5"/>
      <c r="LKN34" s="5"/>
      <c r="LKO34" s="5"/>
      <c r="LKP34" s="5"/>
      <c r="LKQ34" s="5"/>
      <c r="LKR34" s="5"/>
      <c r="LKS34" s="5"/>
      <c r="LKT34" s="5"/>
      <c r="LKU34" s="5"/>
      <c r="LKV34" s="5"/>
      <c r="LKW34" s="5"/>
      <c r="LKX34" s="5"/>
      <c r="LKY34" s="5"/>
      <c r="LKZ34" s="5"/>
      <c r="LLA34" s="5"/>
      <c r="LLB34" s="5"/>
      <c r="LLC34" s="5"/>
      <c r="LLD34" s="5"/>
      <c r="LLE34" s="5"/>
      <c r="LLF34" s="5"/>
      <c r="LLG34" s="5"/>
      <c r="LLH34" s="5"/>
      <c r="LLI34" s="5"/>
      <c r="LLJ34" s="5"/>
      <c r="LLK34" s="5"/>
      <c r="LLL34" s="5"/>
      <c r="LLM34" s="5"/>
      <c r="LLN34" s="5"/>
      <c r="LLO34" s="5"/>
      <c r="LLP34" s="5"/>
      <c r="LLQ34" s="5"/>
      <c r="LLR34" s="5"/>
      <c r="LLS34" s="5"/>
      <c r="LLT34" s="5"/>
      <c r="LLU34" s="5"/>
      <c r="LLV34" s="5"/>
      <c r="LLW34" s="5"/>
      <c r="LLX34" s="5"/>
      <c r="LLY34" s="5"/>
      <c r="LLZ34" s="5"/>
      <c r="LMA34" s="5"/>
      <c r="LMB34" s="5"/>
      <c r="LMC34" s="5"/>
      <c r="LMD34" s="5"/>
      <c r="LME34" s="5"/>
      <c r="LMF34" s="5"/>
      <c r="LMG34" s="5"/>
      <c r="LMH34" s="5"/>
      <c r="LMI34" s="5"/>
      <c r="LMJ34" s="5"/>
      <c r="LMK34" s="5"/>
      <c r="LML34" s="5"/>
      <c r="LMM34" s="5"/>
      <c r="LMN34" s="5"/>
      <c r="LMO34" s="5"/>
      <c r="LMP34" s="5"/>
      <c r="LMQ34" s="5"/>
      <c r="LMR34" s="5"/>
      <c r="LMS34" s="5"/>
      <c r="LMT34" s="5"/>
      <c r="LMU34" s="5"/>
      <c r="LMV34" s="5"/>
      <c r="LMW34" s="5"/>
      <c r="LMX34" s="5"/>
      <c r="LMY34" s="5"/>
      <c r="LMZ34" s="5"/>
      <c r="LNA34" s="5"/>
      <c r="LNB34" s="5"/>
      <c r="LNC34" s="5"/>
      <c r="LND34" s="5"/>
      <c r="LNE34" s="5"/>
      <c r="LNF34" s="5"/>
      <c r="LNG34" s="5"/>
      <c r="LNH34" s="5"/>
      <c r="LNI34" s="5"/>
      <c r="LNJ34" s="5"/>
      <c r="LNK34" s="5"/>
      <c r="LNL34" s="5"/>
      <c r="LNM34" s="5"/>
      <c r="LNN34" s="5"/>
      <c r="LNO34" s="5"/>
      <c r="LNP34" s="5"/>
      <c r="LNQ34" s="5"/>
      <c r="LNR34" s="5"/>
      <c r="LNS34" s="5"/>
      <c r="LNT34" s="5"/>
      <c r="LNU34" s="5"/>
      <c r="LNV34" s="5"/>
      <c r="LNW34" s="5"/>
      <c r="LNX34" s="5"/>
      <c r="LNY34" s="5"/>
      <c r="LNZ34" s="5"/>
      <c r="LOA34" s="5"/>
      <c r="LOB34" s="5"/>
      <c r="LOC34" s="5"/>
      <c r="LOD34" s="5"/>
      <c r="LOE34" s="5"/>
      <c r="LOF34" s="5"/>
      <c r="LOG34" s="5"/>
      <c r="LOH34" s="5"/>
      <c r="LOI34" s="5"/>
      <c r="LOJ34" s="5"/>
      <c r="LOK34" s="5"/>
      <c r="LOL34" s="5"/>
      <c r="LOM34" s="5"/>
      <c r="LON34" s="5"/>
      <c r="LOO34" s="5"/>
      <c r="LOP34" s="5"/>
      <c r="LOQ34" s="5"/>
      <c r="LOR34" s="5"/>
      <c r="LOS34" s="5"/>
      <c r="LOT34" s="5"/>
      <c r="LOU34" s="5"/>
      <c r="LOV34" s="5"/>
      <c r="LOW34" s="5"/>
      <c r="LOX34" s="5"/>
      <c r="LOY34" s="5"/>
      <c r="LOZ34" s="5"/>
      <c r="LPA34" s="5"/>
      <c r="LPB34" s="5"/>
      <c r="LPC34" s="5"/>
      <c r="LPD34" s="5"/>
      <c r="LPE34" s="5"/>
      <c r="LPF34" s="5"/>
      <c r="LPG34" s="5"/>
      <c r="LPH34" s="5"/>
      <c r="LPI34" s="5"/>
      <c r="LPJ34" s="5"/>
      <c r="LPK34" s="5"/>
      <c r="LPL34" s="5"/>
      <c r="LPM34" s="5"/>
      <c r="LPN34" s="5"/>
      <c r="LPO34" s="5"/>
      <c r="LPP34" s="5"/>
      <c r="LPQ34" s="5"/>
      <c r="LPR34" s="5"/>
      <c r="LPS34" s="5"/>
      <c r="LPT34" s="5"/>
      <c r="LPU34" s="5"/>
      <c r="LPV34" s="5"/>
      <c r="LPW34" s="5"/>
      <c r="LPX34" s="5"/>
      <c r="LPY34" s="5"/>
      <c r="LPZ34" s="5"/>
      <c r="LQA34" s="5"/>
      <c r="LQB34" s="5"/>
      <c r="LQC34" s="5"/>
      <c r="LQD34" s="5"/>
      <c r="LQE34" s="5"/>
      <c r="LQF34" s="5"/>
      <c r="LQG34" s="5"/>
      <c r="LQH34" s="5"/>
      <c r="LQI34" s="5"/>
      <c r="LQJ34" s="5"/>
      <c r="LQK34" s="5"/>
      <c r="LQL34" s="5"/>
      <c r="LQM34" s="5"/>
      <c r="LQN34" s="5"/>
      <c r="LQO34" s="5"/>
      <c r="LQP34" s="5"/>
      <c r="LQQ34" s="5"/>
      <c r="LQR34" s="5"/>
      <c r="LQS34" s="5"/>
      <c r="LQT34" s="5"/>
      <c r="LQU34" s="5"/>
      <c r="LQV34" s="5"/>
      <c r="LQW34" s="5"/>
      <c r="LQX34" s="5"/>
      <c r="LQY34" s="5"/>
      <c r="LQZ34" s="5"/>
      <c r="LRA34" s="5"/>
      <c r="LRB34" s="5"/>
      <c r="LRC34" s="5"/>
      <c r="LRD34" s="5"/>
      <c r="LRE34" s="5"/>
      <c r="LRF34" s="5"/>
      <c r="LRG34" s="5"/>
      <c r="LRH34" s="5"/>
      <c r="LRI34" s="5"/>
      <c r="LRJ34" s="5"/>
      <c r="LRK34" s="5"/>
      <c r="LRL34" s="5"/>
      <c r="LRM34" s="5"/>
      <c r="LRN34" s="5"/>
      <c r="LRO34" s="5"/>
      <c r="LRP34" s="5"/>
      <c r="LRQ34" s="5"/>
      <c r="LRR34" s="5"/>
      <c r="LRS34" s="5"/>
      <c r="LRT34" s="5"/>
      <c r="LRU34" s="5"/>
      <c r="LRV34" s="5"/>
      <c r="LRW34" s="5"/>
      <c r="LRX34" s="5"/>
      <c r="LRY34" s="5"/>
      <c r="LRZ34" s="5"/>
      <c r="LSA34" s="5"/>
      <c r="LSB34" s="5"/>
      <c r="LSC34" s="5"/>
      <c r="LSD34" s="5"/>
      <c r="LSE34" s="5"/>
      <c r="LSF34" s="5"/>
      <c r="LSG34" s="5"/>
      <c r="LSH34" s="5"/>
      <c r="LSI34" s="5"/>
      <c r="LSJ34" s="5"/>
      <c r="LSK34" s="5"/>
      <c r="LSL34" s="5"/>
      <c r="LSM34" s="5"/>
      <c r="LSN34" s="5"/>
      <c r="LSO34" s="5"/>
      <c r="LSP34" s="5"/>
      <c r="LSQ34" s="5"/>
      <c r="LSR34" s="5"/>
      <c r="LSS34" s="5"/>
      <c r="LST34" s="5"/>
      <c r="LSU34" s="5"/>
      <c r="LSV34" s="5"/>
      <c r="LSW34" s="5"/>
      <c r="LSX34" s="5"/>
      <c r="LSY34" s="5"/>
      <c r="LSZ34" s="5"/>
      <c r="LTA34" s="5"/>
      <c r="LTB34" s="5"/>
      <c r="LTC34" s="5"/>
      <c r="LTD34" s="5"/>
      <c r="LTE34" s="5"/>
      <c r="LTF34" s="5"/>
      <c r="LTG34" s="5"/>
      <c r="LTH34" s="5"/>
      <c r="LTI34" s="5"/>
      <c r="LTJ34" s="5"/>
      <c r="LTK34" s="5"/>
      <c r="LTL34" s="5"/>
      <c r="LTM34" s="5"/>
      <c r="LTN34" s="5"/>
      <c r="LTO34" s="5"/>
      <c r="LTP34" s="5"/>
      <c r="LTQ34" s="5"/>
      <c r="LTR34" s="5"/>
      <c r="LTS34" s="5"/>
      <c r="LTT34" s="5"/>
      <c r="LTU34" s="5"/>
      <c r="LTV34" s="5"/>
      <c r="LTW34" s="5"/>
      <c r="LTX34" s="5"/>
      <c r="LTY34" s="5"/>
      <c r="LTZ34" s="5"/>
      <c r="LUA34" s="5"/>
      <c r="LUB34" s="5"/>
      <c r="LUC34" s="5"/>
      <c r="LUD34" s="5"/>
      <c r="LUE34" s="5"/>
      <c r="LUF34" s="5"/>
      <c r="LUG34" s="5"/>
      <c r="LUH34" s="5"/>
      <c r="LUI34" s="5"/>
      <c r="LUJ34" s="5"/>
      <c r="LUK34" s="5"/>
      <c r="LUL34" s="5"/>
      <c r="LUM34" s="5"/>
      <c r="LUN34" s="5"/>
      <c r="LUO34" s="5"/>
      <c r="LUP34" s="5"/>
      <c r="LUQ34" s="5"/>
      <c r="LUR34" s="5"/>
      <c r="LUS34" s="5"/>
      <c r="LUT34" s="5"/>
      <c r="LUU34" s="5"/>
      <c r="LUV34" s="5"/>
      <c r="LUW34" s="5"/>
      <c r="LUX34" s="5"/>
      <c r="LUY34" s="5"/>
      <c r="LUZ34" s="5"/>
      <c r="LVA34" s="5"/>
      <c r="LVB34" s="5"/>
      <c r="LVC34" s="5"/>
      <c r="LVD34" s="5"/>
      <c r="LVE34" s="5"/>
      <c r="LVF34" s="5"/>
      <c r="LVG34" s="5"/>
      <c r="LVH34" s="5"/>
      <c r="LVI34" s="5"/>
      <c r="LVJ34" s="5"/>
      <c r="LVK34" s="5"/>
      <c r="LVL34" s="5"/>
      <c r="LVM34" s="5"/>
      <c r="LVN34" s="5"/>
      <c r="LVO34" s="5"/>
      <c r="LVP34" s="5"/>
      <c r="LVQ34" s="5"/>
      <c r="LVR34" s="5"/>
      <c r="LVS34" s="5"/>
      <c r="LVT34" s="5"/>
      <c r="LVU34" s="5"/>
      <c r="LVV34" s="5"/>
      <c r="LVW34" s="5"/>
      <c r="LVX34" s="5"/>
      <c r="LVY34" s="5"/>
      <c r="LVZ34" s="5"/>
      <c r="LWA34" s="5"/>
      <c r="LWB34" s="5"/>
      <c r="LWC34" s="5"/>
      <c r="LWD34" s="5"/>
      <c r="LWE34" s="5"/>
      <c r="LWF34" s="5"/>
      <c r="LWG34" s="5"/>
      <c r="LWH34" s="5"/>
      <c r="LWI34" s="5"/>
      <c r="LWJ34" s="5"/>
      <c r="LWK34" s="5"/>
      <c r="LWL34" s="5"/>
      <c r="LWM34" s="5"/>
      <c r="LWN34" s="5"/>
      <c r="LWO34" s="5"/>
      <c r="LWP34" s="5"/>
      <c r="LWQ34" s="5"/>
      <c r="LWR34" s="5"/>
      <c r="LWS34" s="5"/>
      <c r="LWT34" s="5"/>
      <c r="LWU34" s="5"/>
      <c r="LWV34" s="5"/>
      <c r="LWW34" s="5"/>
      <c r="LWX34" s="5"/>
      <c r="LWY34" s="5"/>
      <c r="LWZ34" s="5"/>
      <c r="LXA34" s="5"/>
      <c r="LXB34" s="5"/>
      <c r="LXC34" s="5"/>
      <c r="LXD34" s="5"/>
      <c r="LXE34" s="5"/>
      <c r="LXF34" s="5"/>
      <c r="LXG34" s="5"/>
      <c r="LXH34" s="5"/>
      <c r="LXI34" s="5"/>
      <c r="LXJ34" s="5"/>
      <c r="LXK34" s="5"/>
      <c r="LXL34" s="5"/>
      <c r="LXM34" s="5"/>
      <c r="LXN34" s="5"/>
      <c r="LXO34" s="5"/>
      <c r="LXP34" s="5"/>
      <c r="LXQ34" s="5"/>
      <c r="LXR34" s="5"/>
      <c r="LXS34" s="5"/>
      <c r="LXT34" s="5"/>
      <c r="LXU34" s="5"/>
      <c r="LXV34" s="5"/>
      <c r="LXW34" s="5"/>
      <c r="LXX34" s="5"/>
      <c r="LXY34" s="5"/>
      <c r="LXZ34" s="5"/>
      <c r="LYA34" s="5"/>
      <c r="LYB34" s="5"/>
      <c r="LYC34" s="5"/>
      <c r="LYD34" s="5"/>
      <c r="LYE34" s="5"/>
      <c r="LYF34" s="5"/>
      <c r="LYG34" s="5"/>
      <c r="LYH34" s="5"/>
      <c r="LYI34" s="5"/>
      <c r="LYJ34" s="5"/>
      <c r="LYK34" s="5"/>
      <c r="LYL34" s="5"/>
      <c r="LYM34" s="5"/>
      <c r="LYN34" s="5"/>
      <c r="LYO34" s="5"/>
      <c r="LYP34" s="5"/>
      <c r="LYQ34" s="5"/>
      <c r="LYR34" s="5"/>
      <c r="LYS34" s="5"/>
      <c r="LYT34" s="5"/>
      <c r="LYU34" s="5"/>
      <c r="LYV34" s="5"/>
      <c r="LYW34" s="5"/>
      <c r="LYX34" s="5"/>
      <c r="LYY34" s="5"/>
      <c r="LYZ34" s="5"/>
      <c r="LZA34" s="5"/>
      <c r="LZB34" s="5"/>
      <c r="LZC34" s="5"/>
      <c r="LZD34" s="5"/>
      <c r="LZE34" s="5"/>
      <c r="LZF34" s="5"/>
      <c r="LZG34" s="5"/>
      <c r="LZH34" s="5"/>
      <c r="LZI34" s="5"/>
      <c r="LZJ34" s="5"/>
      <c r="LZK34" s="5"/>
      <c r="LZL34" s="5"/>
      <c r="LZM34" s="5"/>
      <c r="LZN34" s="5"/>
      <c r="LZO34" s="5"/>
      <c r="LZP34" s="5"/>
      <c r="LZQ34" s="5"/>
      <c r="LZR34" s="5"/>
      <c r="LZS34" s="5"/>
      <c r="LZT34" s="5"/>
      <c r="LZU34" s="5"/>
      <c r="LZV34" s="5"/>
      <c r="LZW34" s="5"/>
      <c r="LZX34" s="5"/>
      <c r="LZY34" s="5"/>
      <c r="LZZ34" s="5"/>
      <c r="MAA34" s="5"/>
      <c r="MAB34" s="5"/>
      <c r="MAC34" s="5"/>
      <c r="MAD34" s="5"/>
      <c r="MAE34" s="5"/>
      <c r="MAF34" s="5"/>
      <c r="MAG34" s="5"/>
      <c r="MAH34" s="5"/>
      <c r="MAI34" s="5"/>
      <c r="MAJ34" s="5"/>
      <c r="MAK34" s="5"/>
      <c r="MAL34" s="5"/>
      <c r="MAM34" s="5"/>
      <c r="MAN34" s="5"/>
      <c r="MAO34" s="5"/>
      <c r="MAP34" s="5"/>
      <c r="MAQ34" s="5"/>
      <c r="MAR34" s="5"/>
      <c r="MAS34" s="5"/>
      <c r="MAT34" s="5"/>
      <c r="MAU34" s="5"/>
      <c r="MAV34" s="5"/>
      <c r="MAW34" s="5"/>
      <c r="MAX34" s="5"/>
      <c r="MAY34" s="5"/>
      <c r="MAZ34" s="5"/>
      <c r="MBA34" s="5"/>
      <c r="MBB34" s="5"/>
      <c r="MBC34" s="5"/>
      <c r="MBD34" s="5"/>
      <c r="MBE34" s="5"/>
      <c r="MBF34" s="5"/>
      <c r="MBG34" s="5"/>
      <c r="MBH34" s="5"/>
      <c r="MBI34" s="5"/>
      <c r="MBJ34" s="5"/>
      <c r="MBK34" s="5"/>
      <c r="MBL34" s="5"/>
      <c r="MBM34" s="5"/>
      <c r="MBN34" s="5"/>
      <c r="MBO34" s="5"/>
      <c r="MBP34" s="5"/>
      <c r="MBQ34" s="5"/>
      <c r="MBR34" s="5"/>
      <c r="MBS34" s="5"/>
      <c r="MBT34" s="5"/>
      <c r="MBU34" s="5"/>
      <c r="MBV34" s="5"/>
      <c r="MBW34" s="5"/>
      <c r="MBX34" s="5"/>
      <c r="MBY34" s="5"/>
      <c r="MBZ34" s="5"/>
      <c r="MCA34" s="5"/>
      <c r="MCB34" s="5"/>
      <c r="MCC34" s="5"/>
      <c r="MCD34" s="5"/>
      <c r="MCE34" s="5"/>
      <c r="MCF34" s="5"/>
      <c r="MCG34" s="5"/>
      <c r="MCH34" s="5"/>
      <c r="MCI34" s="5"/>
      <c r="MCJ34" s="5"/>
      <c r="MCK34" s="5"/>
      <c r="MCL34" s="5"/>
      <c r="MCM34" s="5"/>
      <c r="MCN34" s="5"/>
      <c r="MCO34" s="5"/>
      <c r="MCP34" s="5"/>
      <c r="MCQ34" s="5"/>
      <c r="MCR34" s="5"/>
      <c r="MCS34" s="5"/>
      <c r="MCT34" s="5"/>
      <c r="MCU34" s="5"/>
      <c r="MCV34" s="5"/>
      <c r="MCW34" s="5"/>
      <c r="MCX34" s="5"/>
      <c r="MCY34" s="5"/>
      <c r="MCZ34" s="5"/>
      <c r="MDA34" s="5"/>
      <c r="MDB34" s="5"/>
      <c r="MDC34" s="5"/>
      <c r="MDD34" s="5"/>
      <c r="MDE34" s="5"/>
      <c r="MDF34" s="5"/>
      <c r="MDG34" s="5"/>
      <c r="MDH34" s="5"/>
      <c r="MDI34" s="5"/>
      <c r="MDJ34" s="5"/>
      <c r="MDK34" s="5"/>
      <c r="MDL34" s="5"/>
      <c r="MDM34" s="5"/>
      <c r="MDN34" s="5"/>
      <c r="MDO34" s="5"/>
      <c r="MDP34" s="5"/>
      <c r="MDQ34" s="5"/>
      <c r="MDR34" s="5"/>
      <c r="MDS34" s="5"/>
      <c r="MDT34" s="5"/>
      <c r="MDU34" s="5"/>
      <c r="MDV34" s="5"/>
      <c r="MDW34" s="5"/>
      <c r="MDX34" s="5"/>
      <c r="MDY34" s="5"/>
      <c r="MDZ34" s="5"/>
      <c r="MEA34" s="5"/>
      <c r="MEB34" s="5"/>
      <c r="MEC34" s="5"/>
      <c r="MED34" s="5"/>
      <c r="MEE34" s="5"/>
      <c r="MEF34" s="5"/>
      <c r="MEG34" s="5"/>
      <c r="MEH34" s="5"/>
      <c r="MEI34" s="5"/>
      <c r="MEJ34" s="5"/>
      <c r="MEK34" s="5"/>
      <c r="MEL34" s="5"/>
      <c r="MEM34" s="5"/>
      <c r="MEN34" s="5"/>
      <c r="MEO34" s="5"/>
      <c r="MEP34" s="5"/>
      <c r="MEQ34" s="5"/>
      <c r="MER34" s="5"/>
      <c r="MES34" s="5"/>
      <c r="MET34" s="5"/>
      <c r="MEU34" s="5"/>
      <c r="MEV34" s="5"/>
      <c r="MEW34" s="5"/>
      <c r="MEX34" s="5"/>
      <c r="MEY34" s="5"/>
      <c r="MEZ34" s="5"/>
      <c r="MFA34" s="5"/>
      <c r="MFB34" s="5"/>
      <c r="MFC34" s="5"/>
      <c r="MFD34" s="5"/>
      <c r="MFE34" s="5"/>
      <c r="MFF34" s="5"/>
      <c r="MFG34" s="5"/>
      <c r="MFH34" s="5"/>
      <c r="MFI34" s="5"/>
      <c r="MFJ34" s="5"/>
      <c r="MFK34" s="5"/>
      <c r="MFL34" s="5"/>
      <c r="MFM34" s="5"/>
      <c r="MFN34" s="5"/>
      <c r="MFO34" s="5"/>
      <c r="MFP34" s="5"/>
      <c r="MFQ34" s="5"/>
      <c r="MFR34" s="5"/>
      <c r="MFS34" s="5"/>
      <c r="MFT34" s="5"/>
      <c r="MFU34" s="5"/>
      <c r="MFV34" s="5"/>
      <c r="MFW34" s="5"/>
      <c r="MFX34" s="5"/>
      <c r="MFY34" s="5"/>
      <c r="MFZ34" s="5"/>
      <c r="MGA34" s="5"/>
      <c r="MGB34" s="5"/>
      <c r="MGC34" s="5"/>
      <c r="MGD34" s="5"/>
      <c r="MGE34" s="5"/>
      <c r="MGF34" s="5"/>
      <c r="MGG34" s="5"/>
      <c r="MGH34" s="5"/>
      <c r="MGI34" s="5"/>
      <c r="MGJ34" s="5"/>
      <c r="MGK34" s="5"/>
      <c r="MGL34" s="5"/>
      <c r="MGM34" s="5"/>
      <c r="MGN34" s="5"/>
      <c r="MGO34" s="5"/>
      <c r="MGP34" s="5"/>
      <c r="MGQ34" s="5"/>
      <c r="MGR34" s="5"/>
      <c r="MGS34" s="5"/>
      <c r="MGT34" s="5"/>
      <c r="MGU34" s="5"/>
      <c r="MGV34" s="5"/>
      <c r="MGW34" s="5"/>
      <c r="MGX34" s="5"/>
      <c r="MGY34" s="5"/>
      <c r="MGZ34" s="5"/>
      <c r="MHA34" s="5"/>
      <c r="MHB34" s="5"/>
      <c r="MHC34" s="5"/>
      <c r="MHD34" s="5"/>
      <c r="MHE34" s="5"/>
      <c r="MHF34" s="5"/>
      <c r="MHG34" s="5"/>
      <c r="MHH34" s="5"/>
      <c r="MHI34" s="5"/>
      <c r="MHJ34" s="5"/>
      <c r="MHK34" s="5"/>
      <c r="MHL34" s="5"/>
      <c r="MHM34" s="5"/>
      <c r="MHN34" s="5"/>
      <c r="MHO34" s="5"/>
      <c r="MHP34" s="5"/>
      <c r="MHQ34" s="5"/>
      <c r="MHR34" s="5"/>
      <c r="MHS34" s="5"/>
      <c r="MHT34" s="5"/>
      <c r="MHU34" s="5"/>
      <c r="MHV34" s="5"/>
      <c r="MHW34" s="5"/>
      <c r="MHX34" s="5"/>
      <c r="MHY34" s="5"/>
      <c r="MHZ34" s="5"/>
      <c r="MIA34" s="5"/>
      <c r="MIB34" s="5"/>
      <c r="MIC34" s="5"/>
      <c r="MID34" s="5"/>
      <c r="MIE34" s="5"/>
      <c r="MIF34" s="5"/>
      <c r="MIG34" s="5"/>
      <c r="MIH34" s="5"/>
      <c r="MII34" s="5"/>
      <c r="MIJ34" s="5"/>
      <c r="MIK34" s="5"/>
      <c r="MIL34" s="5"/>
      <c r="MIM34" s="5"/>
      <c r="MIN34" s="5"/>
      <c r="MIO34" s="5"/>
      <c r="MIP34" s="5"/>
      <c r="MIQ34" s="5"/>
      <c r="MIR34" s="5"/>
      <c r="MIS34" s="5"/>
      <c r="MIT34" s="5"/>
      <c r="MIU34" s="5"/>
      <c r="MIV34" s="5"/>
      <c r="MIW34" s="5"/>
      <c r="MIX34" s="5"/>
      <c r="MIY34" s="5"/>
      <c r="MIZ34" s="5"/>
      <c r="MJA34" s="5"/>
      <c r="MJB34" s="5"/>
      <c r="MJC34" s="5"/>
      <c r="MJD34" s="5"/>
      <c r="MJE34" s="5"/>
      <c r="MJF34" s="5"/>
      <c r="MJG34" s="5"/>
      <c r="MJH34" s="5"/>
      <c r="MJI34" s="5"/>
      <c r="MJJ34" s="5"/>
      <c r="MJK34" s="5"/>
      <c r="MJL34" s="5"/>
      <c r="MJM34" s="5"/>
      <c r="MJN34" s="5"/>
      <c r="MJO34" s="5"/>
      <c r="MJP34" s="5"/>
      <c r="MJQ34" s="5"/>
      <c r="MJR34" s="5"/>
      <c r="MJS34" s="5"/>
      <c r="MJT34" s="5"/>
      <c r="MJU34" s="5"/>
      <c r="MJV34" s="5"/>
      <c r="MJW34" s="5"/>
      <c r="MJX34" s="5"/>
      <c r="MJY34" s="5"/>
      <c r="MJZ34" s="5"/>
      <c r="MKA34" s="5"/>
      <c r="MKB34" s="5"/>
      <c r="MKC34" s="5"/>
      <c r="MKD34" s="5"/>
      <c r="MKE34" s="5"/>
      <c r="MKF34" s="5"/>
      <c r="MKG34" s="5"/>
      <c r="MKH34" s="5"/>
      <c r="MKI34" s="5"/>
      <c r="MKJ34" s="5"/>
      <c r="MKK34" s="5"/>
      <c r="MKL34" s="5"/>
      <c r="MKM34" s="5"/>
      <c r="MKN34" s="5"/>
      <c r="MKO34" s="5"/>
      <c r="MKP34" s="5"/>
      <c r="MKQ34" s="5"/>
      <c r="MKR34" s="5"/>
      <c r="MKS34" s="5"/>
      <c r="MKT34" s="5"/>
      <c r="MKU34" s="5"/>
      <c r="MKV34" s="5"/>
      <c r="MKW34" s="5"/>
      <c r="MKX34" s="5"/>
      <c r="MKY34" s="5"/>
      <c r="MKZ34" s="5"/>
      <c r="MLA34" s="5"/>
      <c r="MLB34" s="5"/>
      <c r="MLC34" s="5"/>
      <c r="MLD34" s="5"/>
      <c r="MLE34" s="5"/>
      <c r="MLF34" s="5"/>
      <c r="MLG34" s="5"/>
      <c r="MLH34" s="5"/>
      <c r="MLI34" s="5"/>
      <c r="MLJ34" s="5"/>
      <c r="MLK34" s="5"/>
      <c r="MLL34" s="5"/>
      <c r="MLM34" s="5"/>
      <c r="MLN34" s="5"/>
      <c r="MLO34" s="5"/>
      <c r="MLP34" s="5"/>
      <c r="MLQ34" s="5"/>
      <c r="MLR34" s="5"/>
      <c r="MLS34" s="5"/>
      <c r="MLT34" s="5"/>
      <c r="MLU34" s="5"/>
      <c r="MLV34" s="5"/>
      <c r="MLW34" s="5"/>
      <c r="MLX34" s="5"/>
      <c r="MLY34" s="5"/>
      <c r="MLZ34" s="5"/>
      <c r="MMA34" s="5"/>
      <c r="MMB34" s="5"/>
      <c r="MMC34" s="5"/>
      <c r="MMD34" s="5"/>
      <c r="MME34" s="5"/>
      <c r="MMF34" s="5"/>
      <c r="MMG34" s="5"/>
      <c r="MMH34" s="5"/>
      <c r="MMI34" s="5"/>
      <c r="MMJ34" s="5"/>
      <c r="MMK34" s="5"/>
      <c r="MML34" s="5"/>
      <c r="MMM34" s="5"/>
      <c r="MMN34" s="5"/>
      <c r="MMO34" s="5"/>
      <c r="MMP34" s="5"/>
      <c r="MMQ34" s="5"/>
      <c r="MMR34" s="5"/>
      <c r="MMS34" s="5"/>
      <c r="MMT34" s="5"/>
      <c r="MMU34" s="5"/>
      <c r="MMV34" s="5"/>
      <c r="MMW34" s="5"/>
      <c r="MMX34" s="5"/>
      <c r="MMY34" s="5"/>
      <c r="MMZ34" s="5"/>
      <c r="MNA34" s="5"/>
      <c r="MNB34" s="5"/>
      <c r="MNC34" s="5"/>
      <c r="MND34" s="5"/>
      <c r="MNE34" s="5"/>
      <c r="MNF34" s="5"/>
      <c r="MNG34" s="5"/>
      <c r="MNH34" s="5"/>
      <c r="MNI34" s="5"/>
      <c r="MNJ34" s="5"/>
      <c r="MNK34" s="5"/>
      <c r="MNL34" s="5"/>
      <c r="MNM34" s="5"/>
      <c r="MNN34" s="5"/>
      <c r="MNO34" s="5"/>
      <c r="MNP34" s="5"/>
      <c r="MNQ34" s="5"/>
      <c r="MNR34" s="5"/>
      <c r="MNS34" s="5"/>
      <c r="MNT34" s="5"/>
      <c r="MNU34" s="5"/>
      <c r="MNV34" s="5"/>
      <c r="MNW34" s="5"/>
      <c r="MNX34" s="5"/>
      <c r="MNY34" s="5"/>
      <c r="MNZ34" s="5"/>
      <c r="MOA34" s="5"/>
      <c r="MOB34" s="5"/>
      <c r="MOC34" s="5"/>
      <c r="MOD34" s="5"/>
      <c r="MOE34" s="5"/>
      <c r="MOF34" s="5"/>
      <c r="MOG34" s="5"/>
      <c r="MOH34" s="5"/>
      <c r="MOI34" s="5"/>
      <c r="MOJ34" s="5"/>
      <c r="MOK34" s="5"/>
      <c r="MOL34" s="5"/>
      <c r="MOM34" s="5"/>
      <c r="MON34" s="5"/>
      <c r="MOO34" s="5"/>
      <c r="MOP34" s="5"/>
      <c r="MOQ34" s="5"/>
      <c r="MOR34" s="5"/>
      <c r="MOS34" s="5"/>
      <c r="MOT34" s="5"/>
      <c r="MOU34" s="5"/>
      <c r="MOV34" s="5"/>
      <c r="MOW34" s="5"/>
      <c r="MOX34" s="5"/>
      <c r="MOY34" s="5"/>
      <c r="MOZ34" s="5"/>
      <c r="MPA34" s="5"/>
      <c r="MPB34" s="5"/>
      <c r="MPC34" s="5"/>
      <c r="MPD34" s="5"/>
      <c r="MPE34" s="5"/>
      <c r="MPF34" s="5"/>
      <c r="MPG34" s="5"/>
      <c r="MPH34" s="5"/>
      <c r="MPI34" s="5"/>
      <c r="MPJ34" s="5"/>
      <c r="MPK34" s="5"/>
      <c r="MPL34" s="5"/>
      <c r="MPM34" s="5"/>
      <c r="MPN34" s="5"/>
      <c r="MPO34" s="5"/>
      <c r="MPP34" s="5"/>
      <c r="MPQ34" s="5"/>
      <c r="MPR34" s="5"/>
      <c r="MPS34" s="5"/>
      <c r="MPT34" s="5"/>
      <c r="MPU34" s="5"/>
      <c r="MPV34" s="5"/>
      <c r="MPW34" s="5"/>
      <c r="MPX34" s="5"/>
      <c r="MPY34" s="5"/>
      <c r="MPZ34" s="5"/>
      <c r="MQA34" s="5"/>
      <c r="MQB34" s="5"/>
      <c r="MQC34" s="5"/>
      <c r="MQD34" s="5"/>
      <c r="MQE34" s="5"/>
      <c r="MQF34" s="5"/>
      <c r="MQG34" s="5"/>
      <c r="MQH34" s="5"/>
      <c r="MQI34" s="5"/>
      <c r="MQJ34" s="5"/>
      <c r="MQK34" s="5"/>
      <c r="MQL34" s="5"/>
      <c r="MQM34" s="5"/>
      <c r="MQN34" s="5"/>
      <c r="MQO34" s="5"/>
      <c r="MQP34" s="5"/>
      <c r="MQQ34" s="5"/>
      <c r="MQR34" s="5"/>
      <c r="MQS34" s="5"/>
      <c r="MQT34" s="5"/>
      <c r="MQU34" s="5"/>
      <c r="MQV34" s="5"/>
      <c r="MQW34" s="5"/>
      <c r="MQX34" s="5"/>
      <c r="MQY34" s="5"/>
      <c r="MQZ34" s="5"/>
      <c r="MRA34" s="5"/>
      <c r="MRB34" s="5"/>
      <c r="MRC34" s="5"/>
      <c r="MRD34" s="5"/>
      <c r="MRE34" s="5"/>
      <c r="MRF34" s="5"/>
      <c r="MRG34" s="5"/>
      <c r="MRH34" s="5"/>
      <c r="MRI34" s="5"/>
      <c r="MRJ34" s="5"/>
      <c r="MRK34" s="5"/>
      <c r="MRL34" s="5"/>
      <c r="MRM34" s="5"/>
      <c r="MRN34" s="5"/>
      <c r="MRO34" s="5"/>
      <c r="MRP34" s="5"/>
      <c r="MRQ34" s="5"/>
      <c r="MRR34" s="5"/>
      <c r="MRS34" s="5"/>
      <c r="MRT34" s="5"/>
      <c r="MRU34" s="5"/>
      <c r="MRV34" s="5"/>
      <c r="MRW34" s="5"/>
      <c r="MRX34" s="5"/>
      <c r="MRY34" s="5"/>
      <c r="MRZ34" s="5"/>
      <c r="MSA34" s="5"/>
      <c r="MSB34" s="5"/>
      <c r="MSC34" s="5"/>
      <c r="MSD34" s="5"/>
      <c r="MSE34" s="5"/>
      <c r="MSF34" s="5"/>
      <c r="MSG34" s="5"/>
      <c r="MSH34" s="5"/>
      <c r="MSI34" s="5"/>
      <c r="MSJ34" s="5"/>
      <c r="MSK34" s="5"/>
      <c r="MSL34" s="5"/>
      <c r="MSM34" s="5"/>
      <c r="MSN34" s="5"/>
      <c r="MSO34" s="5"/>
      <c r="MSP34" s="5"/>
      <c r="MSQ34" s="5"/>
      <c r="MSR34" s="5"/>
      <c r="MSS34" s="5"/>
      <c r="MST34" s="5"/>
      <c r="MSU34" s="5"/>
      <c r="MSV34" s="5"/>
      <c r="MSW34" s="5"/>
      <c r="MSX34" s="5"/>
      <c r="MSY34" s="5"/>
      <c r="MSZ34" s="5"/>
      <c r="MTA34" s="5"/>
      <c r="MTB34" s="5"/>
      <c r="MTC34" s="5"/>
      <c r="MTD34" s="5"/>
      <c r="MTE34" s="5"/>
      <c r="MTF34" s="5"/>
      <c r="MTG34" s="5"/>
      <c r="MTH34" s="5"/>
      <c r="MTI34" s="5"/>
      <c r="MTJ34" s="5"/>
      <c r="MTK34" s="5"/>
      <c r="MTL34" s="5"/>
      <c r="MTM34" s="5"/>
      <c r="MTN34" s="5"/>
      <c r="MTO34" s="5"/>
      <c r="MTP34" s="5"/>
      <c r="MTQ34" s="5"/>
      <c r="MTR34" s="5"/>
      <c r="MTS34" s="5"/>
      <c r="MTT34" s="5"/>
      <c r="MTU34" s="5"/>
      <c r="MTV34" s="5"/>
      <c r="MTW34" s="5"/>
      <c r="MTX34" s="5"/>
      <c r="MTY34" s="5"/>
      <c r="MTZ34" s="5"/>
      <c r="MUA34" s="5"/>
      <c r="MUB34" s="5"/>
      <c r="MUC34" s="5"/>
      <c r="MUD34" s="5"/>
      <c r="MUE34" s="5"/>
      <c r="MUF34" s="5"/>
      <c r="MUG34" s="5"/>
      <c r="MUH34" s="5"/>
      <c r="MUI34" s="5"/>
      <c r="MUJ34" s="5"/>
      <c r="MUK34" s="5"/>
      <c r="MUL34" s="5"/>
      <c r="MUM34" s="5"/>
      <c r="MUN34" s="5"/>
      <c r="MUO34" s="5"/>
      <c r="MUP34" s="5"/>
      <c r="MUQ34" s="5"/>
      <c r="MUR34" s="5"/>
      <c r="MUS34" s="5"/>
      <c r="MUT34" s="5"/>
      <c r="MUU34" s="5"/>
      <c r="MUV34" s="5"/>
      <c r="MUW34" s="5"/>
      <c r="MUX34" s="5"/>
      <c r="MUY34" s="5"/>
      <c r="MUZ34" s="5"/>
      <c r="MVA34" s="5"/>
      <c r="MVB34" s="5"/>
      <c r="MVC34" s="5"/>
      <c r="MVD34" s="5"/>
      <c r="MVE34" s="5"/>
      <c r="MVF34" s="5"/>
      <c r="MVG34" s="5"/>
      <c r="MVH34" s="5"/>
      <c r="MVI34" s="5"/>
      <c r="MVJ34" s="5"/>
      <c r="MVK34" s="5"/>
      <c r="MVL34" s="5"/>
      <c r="MVM34" s="5"/>
      <c r="MVN34" s="5"/>
      <c r="MVO34" s="5"/>
      <c r="MVP34" s="5"/>
      <c r="MVQ34" s="5"/>
      <c r="MVR34" s="5"/>
      <c r="MVS34" s="5"/>
      <c r="MVT34" s="5"/>
      <c r="MVU34" s="5"/>
      <c r="MVV34" s="5"/>
      <c r="MVW34" s="5"/>
      <c r="MVX34" s="5"/>
      <c r="MVY34" s="5"/>
      <c r="MVZ34" s="5"/>
      <c r="MWA34" s="5"/>
      <c r="MWB34" s="5"/>
      <c r="MWC34" s="5"/>
      <c r="MWD34" s="5"/>
      <c r="MWE34" s="5"/>
      <c r="MWF34" s="5"/>
      <c r="MWG34" s="5"/>
      <c r="MWH34" s="5"/>
      <c r="MWI34" s="5"/>
      <c r="MWJ34" s="5"/>
      <c r="MWK34" s="5"/>
      <c r="MWL34" s="5"/>
      <c r="MWM34" s="5"/>
      <c r="MWN34" s="5"/>
      <c r="MWO34" s="5"/>
      <c r="MWP34" s="5"/>
      <c r="MWQ34" s="5"/>
      <c r="MWR34" s="5"/>
      <c r="MWS34" s="5"/>
      <c r="MWT34" s="5"/>
      <c r="MWU34" s="5"/>
      <c r="MWV34" s="5"/>
      <c r="MWW34" s="5"/>
      <c r="MWX34" s="5"/>
      <c r="MWY34" s="5"/>
      <c r="MWZ34" s="5"/>
      <c r="MXA34" s="5"/>
      <c r="MXB34" s="5"/>
      <c r="MXC34" s="5"/>
      <c r="MXD34" s="5"/>
      <c r="MXE34" s="5"/>
      <c r="MXF34" s="5"/>
      <c r="MXG34" s="5"/>
      <c r="MXH34" s="5"/>
      <c r="MXI34" s="5"/>
      <c r="MXJ34" s="5"/>
      <c r="MXK34" s="5"/>
      <c r="MXL34" s="5"/>
      <c r="MXM34" s="5"/>
      <c r="MXN34" s="5"/>
      <c r="MXO34" s="5"/>
      <c r="MXP34" s="5"/>
      <c r="MXQ34" s="5"/>
      <c r="MXR34" s="5"/>
      <c r="MXS34" s="5"/>
      <c r="MXT34" s="5"/>
      <c r="MXU34" s="5"/>
      <c r="MXV34" s="5"/>
      <c r="MXW34" s="5"/>
      <c r="MXX34" s="5"/>
      <c r="MXY34" s="5"/>
      <c r="MXZ34" s="5"/>
      <c r="MYA34" s="5"/>
      <c r="MYB34" s="5"/>
      <c r="MYC34" s="5"/>
      <c r="MYD34" s="5"/>
      <c r="MYE34" s="5"/>
      <c r="MYF34" s="5"/>
      <c r="MYG34" s="5"/>
      <c r="MYH34" s="5"/>
      <c r="MYI34" s="5"/>
      <c r="MYJ34" s="5"/>
      <c r="MYK34" s="5"/>
      <c r="MYL34" s="5"/>
      <c r="MYM34" s="5"/>
      <c r="MYN34" s="5"/>
      <c r="MYO34" s="5"/>
      <c r="MYP34" s="5"/>
      <c r="MYQ34" s="5"/>
      <c r="MYR34" s="5"/>
      <c r="MYS34" s="5"/>
      <c r="MYT34" s="5"/>
      <c r="MYU34" s="5"/>
      <c r="MYV34" s="5"/>
      <c r="MYW34" s="5"/>
      <c r="MYX34" s="5"/>
      <c r="MYY34" s="5"/>
      <c r="MYZ34" s="5"/>
      <c r="MZA34" s="5"/>
      <c r="MZB34" s="5"/>
      <c r="MZC34" s="5"/>
      <c r="MZD34" s="5"/>
      <c r="MZE34" s="5"/>
      <c r="MZF34" s="5"/>
      <c r="MZG34" s="5"/>
      <c r="MZH34" s="5"/>
      <c r="MZI34" s="5"/>
      <c r="MZJ34" s="5"/>
      <c r="MZK34" s="5"/>
      <c r="MZL34" s="5"/>
      <c r="MZM34" s="5"/>
      <c r="MZN34" s="5"/>
      <c r="MZO34" s="5"/>
      <c r="MZP34" s="5"/>
      <c r="MZQ34" s="5"/>
      <c r="MZR34" s="5"/>
      <c r="MZS34" s="5"/>
      <c r="MZT34" s="5"/>
      <c r="MZU34" s="5"/>
      <c r="MZV34" s="5"/>
      <c r="MZW34" s="5"/>
      <c r="MZX34" s="5"/>
      <c r="MZY34" s="5"/>
      <c r="MZZ34" s="5"/>
      <c r="NAA34" s="5"/>
      <c r="NAB34" s="5"/>
      <c r="NAC34" s="5"/>
      <c r="NAD34" s="5"/>
      <c r="NAE34" s="5"/>
      <c r="NAF34" s="5"/>
      <c r="NAG34" s="5"/>
      <c r="NAH34" s="5"/>
      <c r="NAI34" s="5"/>
      <c r="NAJ34" s="5"/>
      <c r="NAK34" s="5"/>
      <c r="NAL34" s="5"/>
      <c r="NAM34" s="5"/>
      <c r="NAN34" s="5"/>
      <c r="NAO34" s="5"/>
      <c r="NAP34" s="5"/>
      <c r="NAQ34" s="5"/>
      <c r="NAR34" s="5"/>
      <c r="NAS34" s="5"/>
      <c r="NAT34" s="5"/>
      <c r="NAU34" s="5"/>
      <c r="NAV34" s="5"/>
      <c r="NAW34" s="5"/>
      <c r="NAX34" s="5"/>
      <c r="NAY34" s="5"/>
      <c r="NAZ34" s="5"/>
      <c r="NBA34" s="5"/>
      <c r="NBB34" s="5"/>
      <c r="NBC34" s="5"/>
      <c r="NBD34" s="5"/>
      <c r="NBE34" s="5"/>
      <c r="NBF34" s="5"/>
      <c r="NBG34" s="5"/>
      <c r="NBH34" s="5"/>
      <c r="NBI34" s="5"/>
      <c r="NBJ34" s="5"/>
      <c r="NBK34" s="5"/>
      <c r="NBL34" s="5"/>
      <c r="NBM34" s="5"/>
      <c r="NBN34" s="5"/>
      <c r="NBO34" s="5"/>
      <c r="NBP34" s="5"/>
      <c r="NBQ34" s="5"/>
      <c r="NBR34" s="5"/>
      <c r="NBS34" s="5"/>
      <c r="NBT34" s="5"/>
      <c r="NBU34" s="5"/>
      <c r="NBV34" s="5"/>
      <c r="NBW34" s="5"/>
      <c r="NBX34" s="5"/>
      <c r="NBY34" s="5"/>
      <c r="NBZ34" s="5"/>
      <c r="NCA34" s="5"/>
      <c r="NCB34" s="5"/>
      <c r="NCC34" s="5"/>
      <c r="NCD34" s="5"/>
      <c r="NCE34" s="5"/>
      <c r="NCF34" s="5"/>
      <c r="NCG34" s="5"/>
      <c r="NCH34" s="5"/>
      <c r="NCI34" s="5"/>
      <c r="NCJ34" s="5"/>
      <c r="NCK34" s="5"/>
      <c r="NCL34" s="5"/>
      <c r="NCM34" s="5"/>
      <c r="NCN34" s="5"/>
      <c r="NCO34" s="5"/>
      <c r="NCP34" s="5"/>
      <c r="NCQ34" s="5"/>
      <c r="NCR34" s="5"/>
      <c r="NCS34" s="5"/>
      <c r="NCT34" s="5"/>
      <c r="NCU34" s="5"/>
      <c r="NCV34" s="5"/>
      <c r="NCW34" s="5"/>
      <c r="NCX34" s="5"/>
      <c r="NCY34" s="5"/>
      <c r="NCZ34" s="5"/>
      <c r="NDA34" s="5"/>
      <c r="NDB34" s="5"/>
      <c r="NDC34" s="5"/>
      <c r="NDD34" s="5"/>
      <c r="NDE34" s="5"/>
      <c r="NDF34" s="5"/>
      <c r="NDG34" s="5"/>
      <c r="NDH34" s="5"/>
      <c r="NDI34" s="5"/>
      <c r="NDJ34" s="5"/>
      <c r="NDK34" s="5"/>
      <c r="NDL34" s="5"/>
      <c r="NDM34" s="5"/>
      <c r="NDN34" s="5"/>
      <c r="NDO34" s="5"/>
      <c r="NDP34" s="5"/>
      <c r="NDQ34" s="5"/>
      <c r="NDR34" s="5"/>
      <c r="NDS34" s="5"/>
      <c r="NDT34" s="5"/>
      <c r="NDU34" s="5"/>
      <c r="NDV34" s="5"/>
      <c r="NDW34" s="5"/>
      <c r="NDX34" s="5"/>
      <c r="NDY34" s="5"/>
      <c r="NDZ34" s="5"/>
      <c r="NEA34" s="5"/>
      <c r="NEB34" s="5"/>
      <c r="NEC34" s="5"/>
      <c r="NED34" s="5"/>
      <c r="NEE34" s="5"/>
      <c r="NEF34" s="5"/>
      <c r="NEG34" s="5"/>
      <c r="NEH34" s="5"/>
      <c r="NEI34" s="5"/>
      <c r="NEJ34" s="5"/>
      <c r="NEK34" s="5"/>
      <c r="NEL34" s="5"/>
      <c r="NEM34" s="5"/>
      <c r="NEN34" s="5"/>
      <c r="NEO34" s="5"/>
      <c r="NEP34" s="5"/>
      <c r="NEQ34" s="5"/>
      <c r="NER34" s="5"/>
      <c r="NES34" s="5"/>
      <c r="NET34" s="5"/>
      <c r="NEU34" s="5"/>
      <c r="NEV34" s="5"/>
      <c r="NEW34" s="5"/>
      <c r="NEX34" s="5"/>
      <c r="NEY34" s="5"/>
      <c r="NEZ34" s="5"/>
      <c r="NFA34" s="5"/>
      <c r="NFB34" s="5"/>
      <c r="NFC34" s="5"/>
      <c r="NFD34" s="5"/>
      <c r="NFE34" s="5"/>
      <c r="NFF34" s="5"/>
      <c r="NFG34" s="5"/>
      <c r="NFH34" s="5"/>
      <c r="NFI34" s="5"/>
      <c r="NFJ34" s="5"/>
      <c r="NFK34" s="5"/>
      <c r="NFL34" s="5"/>
      <c r="NFM34" s="5"/>
      <c r="NFN34" s="5"/>
      <c r="NFO34" s="5"/>
      <c r="NFP34" s="5"/>
      <c r="NFQ34" s="5"/>
      <c r="NFR34" s="5"/>
      <c r="NFS34" s="5"/>
      <c r="NFT34" s="5"/>
      <c r="NFU34" s="5"/>
      <c r="NFV34" s="5"/>
      <c r="NFW34" s="5"/>
      <c r="NFX34" s="5"/>
      <c r="NFY34" s="5"/>
      <c r="NFZ34" s="5"/>
      <c r="NGA34" s="5"/>
      <c r="NGB34" s="5"/>
      <c r="NGC34" s="5"/>
      <c r="NGD34" s="5"/>
      <c r="NGE34" s="5"/>
      <c r="NGF34" s="5"/>
      <c r="NGG34" s="5"/>
      <c r="NGH34" s="5"/>
      <c r="NGI34" s="5"/>
      <c r="NGJ34" s="5"/>
      <c r="NGK34" s="5"/>
      <c r="NGL34" s="5"/>
      <c r="NGM34" s="5"/>
      <c r="NGN34" s="5"/>
      <c r="NGO34" s="5"/>
      <c r="NGP34" s="5"/>
      <c r="NGQ34" s="5"/>
      <c r="NGR34" s="5"/>
      <c r="NGS34" s="5"/>
      <c r="NGT34" s="5"/>
      <c r="NGU34" s="5"/>
      <c r="NGV34" s="5"/>
      <c r="NGW34" s="5"/>
      <c r="NGX34" s="5"/>
      <c r="NGY34" s="5"/>
      <c r="NGZ34" s="5"/>
      <c r="NHA34" s="5"/>
      <c r="NHB34" s="5"/>
      <c r="NHC34" s="5"/>
      <c r="NHD34" s="5"/>
      <c r="NHE34" s="5"/>
      <c r="NHF34" s="5"/>
      <c r="NHG34" s="5"/>
      <c r="NHH34" s="5"/>
      <c r="NHI34" s="5"/>
      <c r="NHJ34" s="5"/>
      <c r="NHK34" s="5"/>
      <c r="NHL34" s="5"/>
      <c r="NHM34" s="5"/>
      <c r="NHN34" s="5"/>
      <c r="NHO34" s="5"/>
      <c r="NHP34" s="5"/>
      <c r="NHQ34" s="5"/>
      <c r="NHR34" s="5"/>
      <c r="NHS34" s="5"/>
      <c r="NHT34" s="5"/>
      <c r="NHU34" s="5"/>
      <c r="NHV34" s="5"/>
      <c r="NHW34" s="5"/>
      <c r="NHX34" s="5"/>
      <c r="NHY34" s="5"/>
      <c r="NHZ34" s="5"/>
      <c r="NIA34" s="5"/>
      <c r="NIB34" s="5"/>
      <c r="NIC34" s="5"/>
      <c r="NID34" s="5"/>
      <c r="NIE34" s="5"/>
      <c r="NIF34" s="5"/>
      <c r="NIG34" s="5"/>
      <c r="NIH34" s="5"/>
      <c r="NII34" s="5"/>
      <c r="NIJ34" s="5"/>
      <c r="NIK34" s="5"/>
      <c r="NIL34" s="5"/>
      <c r="NIM34" s="5"/>
      <c r="NIN34" s="5"/>
      <c r="NIO34" s="5"/>
      <c r="NIP34" s="5"/>
      <c r="NIQ34" s="5"/>
      <c r="NIR34" s="5"/>
      <c r="NIS34" s="5"/>
      <c r="NIT34" s="5"/>
      <c r="NIU34" s="5"/>
      <c r="NIV34" s="5"/>
      <c r="NIW34" s="5"/>
      <c r="NIX34" s="5"/>
      <c r="NIY34" s="5"/>
      <c r="NIZ34" s="5"/>
      <c r="NJA34" s="5"/>
      <c r="NJB34" s="5"/>
      <c r="NJC34" s="5"/>
      <c r="NJD34" s="5"/>
      <c r="NJE34" s="5"/>
      <c r="NJF34" s="5"/>
      <c r="NJG34" s="5"/>
      <c r="NJH34" s="5"/>
      <c r="NJI34" s="5"/>
      <c r="NJJ34" s="5"/>
      <c r="NJK34" s="5"/>
      <c r="NJL34" s="5"/>
      <c r="NJM34" s="5"/>
      <c r="NJN34" s="5"/>
      <c r="NJO34" s="5"/>
      <c r="NJP34" s="5"/>
      <c r="NJQ34" s="5"/>
      <c r="NJR34" s="5"/>
      <c r="NJS34" s="5"/>
      <c r="NJT34" s="5"/>
      <c r="NJU34" s="5"/>
      <c r="NJV34" s="5"/>
      <c r="NJW34" s="5"/>
      <c r="NJX34" s="5"/>
      <c r="NJY34" s="5"/>
      <c r="NJZ34" s="5"/>
      <c r="NKA34" s="5"/>
      <c r="NKB34" s="5"/>
      <c r="NKC34" s="5"/>
      <c r="NKD34" s="5"/>
      <c r="NKE34" s="5"/>
      <c r="NKF34" s="5"/>
      <c r="NKG34" s="5"/>
      <c r="NKH34" s="5"/>
      <c r="NKI34" s="5"/>
      <c r="NKJ34" s="5"/>
      <c r="NKK34" s="5"/>
      <c r="NKL34" s="5"/>
      <c r="NKM34" s="5"/>
      <c r="NKN34" s="5"/>
      <c r="NKO34" s="5"/>
      <c r="NKP34" s="5"/>
      <c r="NKQ34" s="5"/>
      <c r="NKR34" s="5"/>
      <c r="NKS34" s="5"/>
      <c r="NKT34" s="5"/>
      <c r="NKU34" s="5"/>
      <c r="NKV34" s="5"/>
      <c r="NKW34" s="5"/>
      <c r="NKX34" s="5"/>
      <c r="NKY34" s="5"/>
      <c r="NKZ34" s="5"/>
      <c r="NLA34" s="5"/>
      <c r="NLB34" s="5"/>
      <c r="NLC34" s="5"/>
      <c r="NLD34" s="5"/>
      <c r="NLE34" s="5"/>
      <c r="NLF34" s="5"/>
      <c r="NLG34" s="5"/>
      <c r="NLH34" s="5"/>
      <c r="NLI34" s="5"/>
      <c r="NLJ34" s="5"/>
      <c r="NLK34" s="5"/>
      <c r="NLL34" s="5"/>
      <c r="NLM34" s="5"/>
      <c r="NLN34" s="5"/>
      <c r="NLO34" s="5"/>
      <c r="NLP34" s="5"/>
      <c r="NLQ34" s="5"/>
      <c r="NLR34" s="5"/>
      <c r="NLS34" s="5"/>
      <c r="NLT34" s="5"/>
      <c r="NLU34" s="5"/>
      <c r="NLV34" s="5"/>
      <c r="NLW34" s="5"/>
      <c r="NLX34" s="5"/>
      <c r="NLY34" s="5"/>
      <c r="NLZ34" s="5"/>
      <c r="NMA34" s="5"/>
      <c r="NMB34" s="5"/>
      <c r="NMC34" s="5"/>
      <c r="NMD34" s="5"/>
      <c r="NME34" s="5"/>
      <c r="NMF34" s="5"/>
      <c r="NMG34" s="5"/>
      <c r="NMH34" s="5"/>
      <c r="NMI34" s="5"/>
      <c r="NMJ34" s="5"/>
      <c r="NMK34" s="5"/>
      <c r="NML34" s="5"/>
      <c r="NMM34" s="5"/>
      <c r="NMN34" s="5"/>
      <c r="NMO34" s="5"/>
      <c r="NMP34" s="5"/>
      <c r="NMQ34" s="5"/>
      <c r="NMR34" s="5"/>
      <c r="NMS34" s="5"/>
      <c r="NMT34" s="5"/>
      <c r="NMU34" s="5"/>
      <c r="NMV34" s="5"/>
      <c r="NMW34" s="5"/>
      <c r="NMX34" s="5"/>
      <c r="NMY34" s="5"/>
      <c r="NMZ34" s="5"/>
      <c r="NNA34" s="5"/>
      <c r="NNB34" s="5"/>
      <c r="NNC34" s="5"/>
      <c r="NND34" s="5"/>
      <c r="NNE34" s="5"/>
      <c r="NNF34" s="5"/>
      <c r="NNG34" s="5"/>
      <c r="NNH34" s="5"/>
      <c r="NNI34" s="5"/>
      <c r="NNJ34" s="5"/>
      <c r="NNK34" s="5"/>
      <c r="NNL34" s="5"/>
      <c r="NNM34" s="5"/>
      <c r="NNN34" s="5"/>
      <c r="NNO34" s="5"/>
      <c r="NNP34" s="5"/>
      <c r="NNQ34" s="5"/>
      <c r="NNR34" s="5"/>
      <c r="NNS34" s="5"/>
      <c r="NNT34" s="5"/>
      <c r="NNU34" s="5"/>
      <c r="NNV34" s="5"/>
      <c r="NNW34" s="5"/>
      <c r="NNX34" s="5"/>
      <c r="NNY34" s="5"/>
      <c r="NNZ34" s="5"/>
      <c r="NOA34" s="5"/>
      <c r="NOB34" s="5"/>
      <c r="NOC34" s="5"/>
      <c r="NOD34" s="5"/>
      <c r="NOE34" s="5"/>
      <c r="NOF34" s="5"/>
      <c r="NOG34" s="5"/>
      <c r="NOH34" s="5"/>
      <c r="NOI34" s="5"/>
      <c r="NOJ34" s="5"/>
      <c r="NOK34" s="5"/>
      <c r="NOL34" s="5"/>
      <c r="NOM34" s="5"/>
      <c r="NON34" s="5"/>
      <c r="NOO34" s="5"/>
      <c r="NOP34" s="5"/>
      <c r="NOQ34" s="5"/>
      <c r="NOR34" s="5"/>
      <c r="NOS34" s="5"/>
      <c r="NOT34" s="5"/>
      <c r="NOU34" s="5"/>
      <c r="NOV34" s="5"/>
      <c r="NOW34" s="5"/>
      <c r="NOX34" s="5"/>
      <c r="NOY34" s="5"/>
      <c r="NOZ34" s="5"/>
      <c r="NPA34" s="5"/>
      <c r="NPB34" s="5"/>
      <c r="NPC34" s="5"/>
      <c r="NPD34" s="5"/>
      <c r="NPE34" s="5"/>
      <c r="NPF34" s="5"/>
      <c r="NPG34" s="5"/>
      <c r="NPH34" s="5"/>
      <c r="NPI34" s="5"/>
      <c r="NPJ34" s="5"/>
      <c r="NPK34" s="5"/>
      <c r="NPL34" s="5"/>
      <c r="NPM34" s="5"/>
      <c r="NPN34" s="5"/>
      <c r="NPO34" s="5"/>
      <c r="NPP34" s="5"/>
      <c r="NPQ34" s="5"/>
      <c r="NPR34" s="5"/>
      <c r="NPS34" s="5"/>
      <c r="NPT34" s="5"/>
      <c r="NPU34" s="5"/>
      <c r="NPV34" s="5"/>
      <c r="NPW34" s="5"/>
      <c r="NPX34" s="5"/>
      <c r="NPY34" s="5"/>
      <c r="NPZ34" s="5"/>
      <c r="NQA34" s="5"/>
      <c r="NQB34" s="5"/>
      <c r="NQC34" s="5"/>
      <c r="NQD34" s="5"/>
      <c r="NQE34" s="5"/>
      <c r="NQF34" s="5"/>
      <c r="NQG34" s="5"/>
      <c r="NQH34" s="5"/>
      <c r="NQI34" s="5"/>
      <c r="NQJ34" s="5"/>
      <c r="NQK34" s="5"/>
      <c r="NQL34" s="5"/>
      <c r="NQM34" s="5"/>
      <c r="NQN34" s="5"/>
      <c r="NQO34" s="5"/>
      <c r="NQP34" s="5"/>
      <c r="NQQ34" s="5"/>
      <c r="NQR34" s="5"/>
      <c r="NQS34" s="5"/>
      <c r="NQT34" s="5"/>
      <c r="NQU34" s="5"/>
      <c r="NQV34" s="5"/>
      <c r="NQW34" s="5"/>
      <c r="NQX34" s="5"/>
      <c r="NQY34" s="5"/>
      <c r="NQZ34" s="5"/>
      <c r="NRA34" s="5"/>
      <c r="NRB34" s="5"/>
      <c r="NRC34" s="5"/>
      <c r="NRD34" s="5"/>
      <c r="NRE34" s="5"/>
      <c r="NRF34" s="5"/>
      <c r="NRG34" s="5"/>
      <c r="NRH34" s="5"/>
      <c r="NRI34" s="5"/>
      <c r="NRJ34" s="5"/>
      <c r="NRK34" s="5"/>
      <c r="NRL34" s="5"/>
      <c r="NRM34" s="5"/>
      <c r="NRN34" s="5"/>
      <c r="NRO34" s="5"/>
      <c r="NRP34" s="5"/>
      <c r="NRQ34" s="5"/>
      <c r="NRR34" s="5"/>
      <c r="NRS34" s="5"/>
      <c r="NRT34" s="5"/>
      <c r="NRU34" s="5"/>
      <c r="NRV34" s="5"/>
      <c r="NRW34" s="5"/>
      <c r="NRX34" s="5"/>
      <c r="NRY34" s="5"/>
      <c r="NRZ34" s="5"/>
      <c r="NSA34" s="5"/>
      <c r="NSB34" s="5"/>
      <c r="NSC34" s="5"/>
      <c r="NSD34" s="5"/>
      <c r="NSE34" s="5"/>
      <c r="NSF34" s="5"/>
      <c r="NSG34" s="5"/>
      <c r="NSH34" s="5"/>
      <c r="NSI34" s="5"/>
      <c r="NSJ34" s="5"/>
      <c r="NSK34" s="5"/>
      <c r="NSL34" s="5"/>
      <c r="NSM34" s="5"/>
      <c r="NSN34" s="5"/>
      <c r="NSO34" s="5"/>
      <c r="NSP34" s="5"/>
      <c r="NSQ34" s="5"/>
      <c r="NSR34" s="5"/>
      <c r="NSS34" s="5"/>
      <c r="NST34" s="5"/>
      <c r="NSU34" s="5"/>
      <c r="NSV34" s="5"/>
      <c r="NSW34" s="5"/>
      <c r="NSX34" s="5"/>
      <c r="NSY34" s="5"/>
      <c r="NSZ34" s="5"/>
      <c r="NTA34" s="5"/>
      <c r="NTB34" s="5"/>
      <c r="NTC34" s="5"/>
      <c r="NTD34" s="5"/>
      <c r="NTE34" s="5"/>
      <c r="NTF34" s="5"/>
      <c r="NTG34" s="5"/>
      <c r="NTH34" s="5"/>
      <c r="NTI34" s="5"/>
      <c r="NTJ34" s="5"/>
      <c r="NTK34" s="5"/>
      <c r="NTL34" s="5"/>
      <c r="NTM34" s="5"/>
      <c r="NTN34" s="5"/>
      <c r="NTO34" s="5"/>
      <c r="NTP34" s="5"/>
      <c r="NTQ34" s="5"/>
      <c r="NTR34" s="5"/>
      <c r="NTS34" s="5"/>
      <c r="NTT34" s="5"/>
      <c r="NTU34" s="5"/>
      <c r="NTV34" s="5"/>
      <c r="NTW34" s="5"/>
      <c r="NTX34" s="5"/>
      <c r="NTY34" s="5"/>
      <c r="NTZ34" s="5"/>
      <c r="NUA34" s="5"/>
      <c r="NUB34" s="5"/>
      <c r="NUC34" s="5"/>
      <c r="NUD34" s="5"/>
      <c r="NUE34" s="5"/>
      <c r="NUF34" s="5"/>
      <c r="NUG34" s="5"/>
      <c r="NUH34" s="5"/>
      <c r="NUI34" s="5"/>
      <c r="NUJ34" s="5"/>
      <c r="NUK34" s="5"/>
      <c r="NUL34" s="5"/>
      <c r="NUM34" s="5"/>
      <c r="NUN34" s="5"/>
      <c r="NUO34" s="5"/>
      <c r="NUP34" s="5"/>
      <c r="NUQ34" s="5"/>
      <c r="NUR34" s="5"/>
      <c r="NUS34" s="5"/>
      <c r="NUT34" s="5"/>
      <c r="NUU34" s="5"/>
      <c r="NUV34" s="5"/>
      <c r="NUW34" s="5"/>
      <c r="NUX34" s="5"/>
      <c r="NUY34" s="5"/>
      <c r="NUZ34" s="5"/>
      <c r="NVA34" s="5"/>
      <c r="NVB34" s="5"/>
      <c r="NVC34" s="5"/>
      <c r="NVD34" s="5"/>
      <c r="NVE34" s="5"/>
      <c r="NVF34" s="5"/>
      <c r="NVG34" s="5"/>
      <c r="NVH34" s="5"/>
      <c r="NVI34" s="5"/>
      <c r="NVJ34" s="5"/>
      <c r="NVK34" s="5"/>
      <c r="NVL34" s="5"/>
      <c r="NVM34" s="5"/>
      <c r="NVN34" s="5"/>
      <c r="NVO34" s="5"/>
      <c r="NVP34" s="5"/>
      <c r="NVQ34" s="5"/>
      <c r="NVR34" s="5"/>
      <c r="NVS34" s="5"/>
      <c r="NVT34" s="5"/>
      <c r="NVU34" s="5"/>
      <c r="NVV34" s="5"/>
      <c r="NVW34" s="5"/>
      <c r="NVX34" s="5"/>
      <c r="NVY34" s="5"/>
      <c r="NVZ34" s="5"/>
      <c r="NWA34" s="5"/>
      <c r="NWB34" s="5"/>
      <c r="NWC34" s="5"/>
      <c r="NWD34" s="5"/>
      <c r="NWE34" s="5"/>
      <c r="NWF34" s="5"/>
      <c r="NWG34" s="5"/>
      <c r="NWH34" s="5"/>
      <c r="NWI34" s="5"/>
      <c r="NWJ34" s="5"/>
      <c r="NWK34" s="5"/>
      <c r="NWL34" s="5"/>
      <c r="NWM34" s="5"/>
      <c r="NWN34" s="5"/>
      <c r="NWO34" s="5"/>
      <c r="NWP34" s="5"/>
      <c r="NWQ34" s="5"/>
      <c r="NWR34" s="5"/>
      <c r="NWS34" s="5"/>
      <c r="NWT34" s="5"/>
      <c r="NWU34" s="5"/>
      <c r="NWV34" s="5"/>
      <c r="NWW34" s="5"/>
      <c r="NWX34" s="5"/>
      <c r="NWY34" s="5"/>
      <c r="NWZ34" s="5"/>
      <c r="NXA34" s="5"/>
      <c r="NXB34" s="5"/>
      <c r="NXC34" s="5"/>
      <c r="NXD34" s="5"/>
      <c r="NXE34" s="5"/>
      <c r="NXF34" s="5"/>
      <c r="NXG34" s="5"/>
      <c r="NXH34" s="5"/>
      <c r="NXI34" s="5"/>
      <c r="NXJ34" s="5"/>
      <c r="NXK34" s="5"/>
      <c r="NXL34" s="5"/>
      <c r="NXM34" s="5"/>
      <c r="NXN34" s="5"/>
      <c r="NXO34" s="5"/>
      <c r="NXP34" s="5"/>
      <c r="NXQ34" s="5"/>
      <c r="NXR34" s="5"/>
      <c r="NXS34" s="5"/>
      <c r="NXT34" s="5"/>
      <c r="NXU34" s="5"/>
      <c r="NXV34" s="5"/>
      <c r="NXW34" s="5"/>
      <c r="NXX34" s="5"/>
      <c r="NXY34" s="5"/>
      <c r="NXZ34" s="5"/>
      <c r="NYA34" s="5"/>
      <c r="NYB34" s="5"/>
      <c r="NYC34" s="5"/>
      <c r="NYD34" s="5"/>
      <c r="NYE34" s="5"/>
      <c r="NYF34" s="5"/>
      <c r="NYG34" s="5"/>
      <c r="NYH34" s="5"/>
      <c r="NYI34" s="5"/>
      <c r="NYJ34" s="5"/>
      <c r="NYK34" s="5"/>
      <c r="NYL34" s="5"/>
      <c r="NYM34" s="5"/>
      <c r="NYN34" s="5"/>
      <c r="NYO34" s="5"/>
      <c r="NYP34" s="5"/>
      <c r="NYQ34" s="5"/>
      <c r="NYR34" s="5"/>
      <c r="NYS34" s="5"/>
      <c r="NYT34" s="5"/>
      <c r="NYU34" s="5"/>
      <c r="NYV34" s="5"/>
      <c r="NYW34" s="5"/>
      <c r="NYX34" s="5"/>
      <c r="NYY34" s="5"/>
      <c r="NYZ34" s="5"/>
      <c r="NZA34" s="5"/>
      <c r="NZB34" s="5"/>
      <c r="NZC34" s="5"/>
      <c r="NZD34" s="5"/>
      <c r="NZE34" s="5"/>
      <c r="NZF34" s="5"/>
      <c r="NZG34" s="5"/>
      <c r="NZH34" s="5"/>
      <c r="NZI34" s="5"/>
      <c r="NZJ34" s="5"/>
      <c r="NZK34" s="5"/>
      <c r="NZL34" s="5"/>
      <c r="NZM34" s="5"/>
      <c r="NZN34" s="5"/>
      <c r="NZO34" s="5"/>
      <c r="NZP34" s="5"/>
      <c r="NZQ34" s="5"/>
      <c r="NZR34" s="5"/>
      <c r="NZS34" s="5"/>
      <c r="NZT34" s="5"/>
      <c r="NZU34" s="5"/>
      <c r="NZV34" s="5"/>
      <c r="NZW34" s="5"/>
      <c r="NZX34" s="5"/>
      <c r="NZY34" s="5"/>
      <c r="NZZ34" s="5"/>
      <c r="OAA34" s="5"/>
      <c r="OAB34" s="5"/>
      <c r="OAC34" s="5"/>
      <c r="OAD34" s="5"/>
      <c r="OAE34" s="5"/>
      <c r="OAF34" s="5"/>
      <c r="OAG34" s="5"/>
      <c r="OAH34" s="5"/>
      <c r="OAI34" s="5"/>
      <c r="OAJ34" s="5"/>
      <c r="OAK34" s="5"/>
      <c r="OAL34" s="5"/>
      <c r="OAM34" s="5"/>
      <c r="OAN34" s="5"/>
      <c r="OAO34" s="5"/>
      <c r="OAP34" s="5"/>
      <c r="OAQ34" s="5"/>
      <c r="OAR34" s="5"/>
      <c r="OAS34" s="5"/>
      <c r="OAT34" s="5"/>
      <c r="OAU34" s="5"/>
      <c r="OAV34" s="5"/>
      <c r="OAW34" s="5"/>
      <c r="OAX34" s="5"/>
      <c r="OAY34" s="5"/>
      <c r="OAZ34" s="5"/>
      <c r="OBA34" s="5"/>
      <c r="OBB34" s="5"/>
      <c r="OBC34" s="5"/>
      <c r="OBD34" s="5"/>
      <c r="OBE34" s="5"/>
      <c r="OBF34" s="5"/>
      <c r="OBG34" s="5"/>
      <c r="OBH34" s="5"/>
      <c r="OBI34" s="5"/>
      <c r="OBJ34" s="5"/>
      <c r="OBK34" s="5"/>
      <c r="OBL34" s="5"/>
      <c r="OBM34" s="5"/>
      <c r="OBN34" s="5"/>
      <c r="OBO34" s="5"/>
      <c r="OBP34" s="5"/>
      <c r="OBQ34" s="5"/>
      <c r="OBR34" s="5"/>
      <c r="OBS34" s="5"/>
      <c r="OBT34" s="5"/>
      <c r="OBU34" s="5"/>
      <c r="OBV34" s="5"/>
      <c r="OBW34" s="5"/>
      <c r="OBX34" s="5"/>
      <c r="OBY34" s="5"/>
      <c r="OBZ34" s="5"/>
      <c r="OCA34" s="5"/>
      <c r="OCB34" s="5"/>
      <c r="OCC34" s="5"/>
      <c r="OCD34" s="5"/>
      <c r="OCE34" s="5"/>
      <c r="OCF34" s="5"/>
      <c r="OCG34" s="5"/>
      <c r="OCH34" s="5"/>
      <c r="OCI34" s="5"/>
      <c r="OCJ34" s="5"/>
      <c r="OCK34" s="5"/>
      <c r="OCL34" s="5"/>
      <c r="OCM34" s="5"/>
      <c r="OCN34" s="5"/>
      <c r="OCO34" s="5"/>
      <c r="OCP34" s="5"/>
      <c r="OCQ34" s="5"/>
      <c r="OCR34" s="5"/>
      <c r="OCS34" s="5"/>
      <c r="OCT34" s="5"/>
      <c r="OCU34" s="5"/>
      <c r="OCV34" s="5"/>
      <c r="OCW34" s="5"/>
      <c r="OCX34" s="5"/>
      <c r="OCY34" s="5"/>
      <c r="OCZ34" s="5"/>
      <c r="ODA34" s="5"/>
      <c r="ODB34" s="5"/>
      <c r="ODC34" s="5"/>
      <c r="ODD34" s="5"/>
      <c r="ODE34" s="5"/>
      <c r="ODF34" s="5"/>
      <c r="ODG34" s="5"/>
      <c r="ODH34" s="5"/>
      <c r="ODI34" s="5"/>
      <c r="ODJ34" s="5"/>
      <c r="ODK34" s="5"/>
      <c r="ODL34" s="5"/>
      <c r="ODM34" s="5"/>
      <c r="ODN34" s="5"/>
      <c r="ODO34" s="5"/>
      <c r="ODP34" s="5"/>
      <c r="ODQ34" s="5"/>
      <c r="ODR34" s="5"/>
      <c r="ODS34" s="5"/>
      <c r="ODT34" s="5"/>
      <c r="ODU34" s="5"/>
      <c r="ODV34" s="5"/>
      <c r="ODW34" s="5"/>
      <c r="ODX34" s="5"/>
      <c r="ODY34" s="5"/>
      <c r="ODZ34" s="5"/>
      <c r="OEA34" s="5"/>
      <c r="OEB34" s="5"/>
      <c r="OEC34" s="5"/>
      <c r="OED34" s="5"/>
      <c r="OEE34" s="5"/>
      <c r="OEF34" s="5"/>
      <c r="OEG34" s="5"/>
      <c r="OEH34" s="5"/>
      <c r="OEI34" s="5"/>
      <c r="OEJ34" s="5"/>
      <c r="OEK34" s="5"/>
      <c r="OEL34" s="5"/>
      <c r="OEM34" s="5"/>
      <c r="OEN34" s="5"/>
      <c r="OEO34" s="5"/>
      <c r="OEP34" s="5"/>
      <c r="OEQ34" s="5"/>
      <c r="OER34" s="5"/>
      <c r="OES34" s="5"/>
      <c r="OET34" s="5"/>
      <c r="OEU34" s="5"/>
      <c r="OEV34" s="5"/>
      <c r="OEW34" s="5"/>
      <c r="OEX34" s="5"/>
      <c r="OEY34" s="5"/>
      <c r="OEZ34" s="5"/>
      <c r="OFA34" s="5"/>
      <c r="OFB34" s="5"/>
      <c r="OFC34" s="5"/>
      <c r="OFD34" s="5"/>
      <c r="OFE34" s="5"/>
      <c r="OFF34" s="5"/>
      <c r="OFG34" s="5"/>
      <c r="OFH34" s="5"/>
      <c r="OFI34" s="5"/>
      <c r="OFJ34" s="5"/>
      <c r="OFK34" s="5"/>
      <c r="OFL34" s="5"/>
      <c r="OFM34" s="5"/>
      <c r="OFN34" s="5"/>
      <c r="OFO34" s="5"/>
      <c r="OFP34" s="5"/>
      <c r="OFQ34" s="5"/>
      <c r="OFR34" s="5"/>
      <c r="OFS34" s="5"/>
      <c r="OFT34" s="5"/>
      <c r="OFU34" s="5"/>
      <c r="OFV34" s="5"/>
      <c r="OFW34" s="5"/>
      <c r="OFX34" s="5"/>
      <c r="OFY34" s="5"/>
      <c r="OFZ34" s="5"/>
      <c r="OGA34" s="5"/>
      <c r="OGB34" s="5"/>
      <c r="OGC34" s="5"/>
      <c r="OGD34" s="5"/>
      <c r="OGE34" s="5"/>
      <c r="OGF34" s="5"/>
      <c r="OGG34" s="5"/>
      <c r="OGH34" s="5"/>
      <c r="OGI34" s="5"/>
      <c r="OGJ34" s="5"/>
      <c r="OGK34" s="5"/>
      <c r="OGL34" s="5"/>
      <c r="OGM34" s="5"/>
      <c r="OGN34" s="5"/>
      <c r="OGO34" s="5"/>
      <c r="OGP34" s="5"/>
      <c r="OGQ34" s="5"/>
      <c r="OGR34" s="5"/>
      <c r="OGS34" s="5"/>
      <c r="OGT34" s="5"/>
      <c r="OGU34" s="5"/>
      <c r="OGV34" s="5"/>
      <c r="OGW34" s="5"/>
      <c r="OGX34" s="5"/>
      <c r="OGY34" s="5"/>
      <c r="OGZ34" s="5"/>
      <c r="OHA34" s="5"/>
      <c r="OHB34" s="5"/>
      <c r="OHC34" s="5"/>
      <c r="OHD34" s="5"/>
      <c r="OHE34" s="5"/>
      <c r="OHF34" s="5"/>
      <c r="OHG34" s="5"/>
      <c r="OHH34" s="5"/>
      <c r="OHI34" s="5"/>
      <c r="OHJ34" s="5"/>
      <c r="OHK34" s="5"/>
      <c r="OHL34" s="5"/>
      <c r="OHM34" s="5"/>
      <c r="OHN34" s="5"/>
      <c r="OHO34" s="5"/>
      <c r="OHP34" s="5"/>
      <c r="OHQ34" s="5"/>
      <c r="OHR34" s="5"/>
      <c r="OHS34" s="5"/>
      <c r="OHT34" s="5"/>
      <c r="OHU34" s="5"/>
      <c r="OHV34" s="5"/>
      <c r="OHW34" s="5"/>
      <c r="OHX34" s="5"/>
      <c r="OHY34" s="5"/>
      <c r="OHZ34" s="5"/>
      <c r="OIA34" s="5"/>
      <c r="OIB34" s="5"/>
      <c r="OIC34" s="5"/>
      <c r="OID34" s="5"/>
      <c r="OIE34" s="5"/>
      <c r="OIF34" s="5"/>
      <c r="OIG34" s="5"/>
      <c r="OIH34" s="5"/>
      <c r="OII34" s="5"/>
      <c r="OIJ34" s="5"/>
      <c r="OIK34" s="5"/>
      <c r="OIL34" s="5"/>
      <c r="OIM34" s="5"/>
      <c r="OIN34" s="5"/>
      <c r="OIO34" s="5"/>
      <c r="OIP34" s="5"/>
      <c r="OIQ34" s="5"/>
      <c r="OIR34" s="5"/>
      <c r="OIS34" s="5"/>
      <c r="OIT34" s="5"/>
      <c r="OIU34" s="5"/>
      <c r="OIV34" s="5"/>
      <c r="OIW34" s="5"/>
      <c r="OIX34" s="5"/>
      <c r="OIY34" s="5"/>
      <c r="OIZ34" s="5"/>
      <c r="OJA34" s="5"/>
      <c r="OJB34" s="5"/>
      <c r="OJC34" s="5"/>
      <c r="OJD34" s="5"/>
      <c r="OJE34" s="5"/>
      <c r="OJF34" s="5"/>
      <c r="OJG34" s="5"/>
      <c r="OJH34" s="5"/>
      <c r="OJI34" s="5"/>
      <c r="OJJ34" s="5"/>
      <c r="OJK34" s="5"/>
      <c r="OJL34" s="5"/>
      <c r="OJM34" s="5"/>
      <c r="OJN34" s="5"/>
      <c r="OJO34" s="5"/>
      <c r="OJP34" s="5"/>
      <c r="OJQ34" s="5"/>
      <c r="OJR34" s="5"/>
      <c r="OJS34" s="5"/>
      <c r="OJT34" s="5"/>
      <c r="OJU34" s="5"/>
      <c r="OJV34" s="5"/>
      <c r="OJW34" s="5"/>
      <c r="OJX34" s="5"/>
      <c r="OJY34" s="5"/>
      <c r="OJZ34" s="5"/>
      <c r="OKA34" s="5"/>
      <c r="OKB34" s="5"/>
      <c r="OKC34" s="5"/>
      <c r="OKD34" s="5"/>
      <c r="OKE34" s="5"/>
      <c r="OKF34" s="5"/>
      <c r="OKG34" s="5"/>
      <c r="OKH34" s="5"/>
      <c r="OKI34" s="5"/>
      <c r="OKJ34" s="5"/>
      <c r="OKK34" s="5"/>
      <c r="OKL34" s="5"/>
      <c r="OKM34" s="5"/>
      <c r="OKN34" s="5"/>
      <c r="OKO34" s="5"/>
      <c r="OKP34" s="5"/>
      <c r="OKQ34" s="5"/>
      <c r="OKR34" s="5"/>
      <c r="OKS34" s="5"/>
      <c r="OKT34" s="5"/>
      <c r="OKU34" s="5"/>
      <c r="OKV34" s="5"/>
      <c r="OKW34" s="5"/>
      <c r="OKX34" s="5"/>
      <c r="OKY34" s="5"/>
      <c r="OKZ34" s="5"/>
      <c r="OLA34" s="5"/>
      <c r="OLB34" s="5"/>
      <c r="OLC34" s="5"/>
      <c r="OLD34" s="5"/>
      <c r="OLE34" s="5"/>
      <c r="OLF34" s="5"/>
      <c r="OLG34" s="5"/>
      <c r="OLH34" s="5"/>
      <c r="OLI34" s="5"/>
      <c r="OLJ34" s="5"/>
      <c r="OLK34" s="5"/>
      <c r="OLL34" s="5"/>
      <c r="OLM34" s="5"/>
      <c r="OLN34" s="5"/>
      <c r="OLO34" s="5"/>
      <c r="OLP34" s="5"/>
      <c r="OLQ34" s="5"/>
      <c r="OLR34" s="5"/>
      <c r="OLS34" s="5"/>
      <c r="OLT34" s="5"/>
      <c r="OLU34" s="5"/>
      <c r="OLV34" s="5"/>
      <c r="OLW34" s="5"/>
      <c r="OLX34" s="5"/>
      <c r="OLY34" s="5"/>
      <c r="OLZ34" s="5"/>
      <c r="OMA34" s="5"/>
      <c r="OMB34" s="5"/>
      <c r="OMC34" s="5"/>
      <c r="OMD34" s="5"/>
      <c r="OME34" s="5"/>
      <c r="OMF34" s="5"/>
      <c r="OMG34" s="5"/>
      <c r="OMH34" s="5"/>
      <c r="OMI34" s="5"/>
      <c r="OMJ34" s="5"/>
      <c r="OMK34" s="5"/>
      <c r="OML34" s="5"/>
      <c r="OMM34" s="5"/>
      <c r="OMN34" s="5"/>
      <c r="OMO34" s="5"/>
      <c r="OMP34" s="5"/>
      <c r="OMQ34" s="5"/>
      <c r="OMR34" s="5"/>
      <c r="OMS34" s="5"/>
      <c r="OMT34" s="5"/>
      <c r="OMU34" s="5"/>
      <c r="OMV34" s="5"/>
      <c r="OMW34" s="5"/>
      <c r="OMX34" s="5"/>
      <c r="OMY34" s="5"/>
      <c r="OMZ34" s="5"/>
      <c r="ONA34" s="5"/>
      <c r="ONB34" s="5"/>
      <c r="ONC34" s="5"/>
      <c r="OND34" s="5"/>
      <c r="ONE34" s="5"/>
      <c r="ONF34" s="5"/>
      <c r="ONG34" s="5"/>
      <c r="ONH34" s="5"/>
      <c r="ONI34" s="5"/>
      <c r="ONJ34" s="5"/>
      <c r="ONK34" s="5"/>
      <c r="ONL34" s="5"/>
      <c r="ONM34" s="5"/>
      <c r="ONN34" s="5"/>
      <c r="ONO34" s="5"/>
      <c r="ONP34" s="5"/>
      <c r="ONQ34" s="5"/>
      <c r="ONR34" s="5"/>
      <c r="ONS34" s="5"/>
      <c r="ONT34" s="5"/>
      <c r="ONU34" s="5"/>
      <c r="ONV34" s="5"/>
      <c r="ONW34" s="5"/>
      <c r="ONX34" s="5"/>
      <c r="ONY34" s="5"/>
      <c r="ONZ34" s="5"/>
      <c r="OOA34" s="5"/>
      <c r="OOB34" s="5"/>
      <c r="OOC34" s="5"/>
      <c r="OOD34" s="5"/>
      <c r="OOE34" s="5"/>
      <c r="OOF34" s="5"/>
      <c r="OOG34" s="5"/>
      <c r="OOH34" s="5"/>
      <c r="OOI34" s="5"/>
      <c r="OOJ34" s="5"/>
      <c r="OOK34" s="5"/>
      <c r="OOL34" s="5"/>
      <c r="OOM34" s="5"/>
      <c r="OON34" s="5"/>
      <c r="OOO34" s="5"/>
      <c r="OOP34" s="5"/>
      <c r="OOQ34" s="5"/>
      <c r="OOR34" s="5"/>
      <c r="OOS34" s="5"/>
      <c r="OOT34" s="5"/>
      <c r="OOU34" s="5"/>
      <c r="OOV34" s="5"/>
      <c r="OOW34" s="5"/>
      <c r="OOX34" s="5"/>
      <c r="OOY34" s="5"/>
      <c r="OOZ34" s="5"/>
      <c r="OPA34" s="5"/>
      <c r="OPB34" s="5"/>
      <c r="OPC34" s="5"/>
      <c r="OPD34" s="5"/>
      <c r="OPE34" s="5"/>
      <c r="OPF34" s="5"/>
      <c r="OPG34" s="5"/>
      <c r="OPH34" s="5"/>
      <c r="OPI34" s="5"/>
      <c r="OPJ34" s="5"/>
      <c r="OPK34" s="5"/>
      <c r="OPL34" s="5"/>
      <c r="OPM34" s="5"/>
      <c r="OPN34" s="5"/>
      <c r="OPO34" s="5"/>
      <c r="OPP34" s="5"/>
      <c r="OPQ34" s="5"/>
      <c r="OPR34" s="5"/>
      <c r="OPS34" s="5"/>
      <c r="OPT34" s="5"/>
      <c r="OPU34" s="5"/>
      <c r="OPV34" s="5"/>
      <c r="OPW34" s="5"/>
      <c r="OPX34" s="5"/>
      <c r="OPY34" s="5"/>
      <c r="OPZ34" s="5"/>
      <c r="OQA34" s="5"/>
      <c r="OQB34" s="5"/>
      <c r="OQC34" s="5"/>
      <c r="OQD34" s="5"/>
      <c r="OQE34" s="5"/>
      <c r="OQF34" s="5"/>
      <c r="OQG34" s="5"/>
      <c r="OQH34" s="5"/>
      <c r="OQI34" s="5"/>
      <c r="OQJ34" s="5"/>
      <c r="OQK34" s="5"/>
      <c r="OQL34" s="5"/>
      <c r="OQM34" s="5"/>
      <c r="OQN34" s="5"/>
      <c r="OQO34" s="5"/>
      <c r="OQP34" s="5"/>
      <c r="OQQ34" s="5"/>
      <c r="OQR34" s="5"/>
      <c r="OQS34" s="5"/>
      <c r="OQT34" s="5"/>
      <c r="OQU34" s="5"/>
      <c r="OQV34" s="5"/>
      <c r="OQW34" s="5"/>
      <c r="OQX34" s="5"/>
      <c r="OQY34" s="5"/>
      <c r="OQZ34" s="5"/>
      <c r="ORA34" s="5"/>
      <c r="ORB34" s="5"/>
      <c r="ORC34" s="5"/>
      <c r="ORD34" s="5"/>
      <c r="ORE34" s="5"/>
      <c r="ORF34" s="5"/>
      <c r="ORG34" s="5"/>
      <c r="ORH34" s="5"/>
      <c r="ORI34" s="5"/>
      <c r="ORJ34" s="5"/>
      <c r="ORK34" s="5"/>
      <c r="ORL34" s="5"/>
      <c r="ORM34" s="5"/>
      <c r="ORN34" s="5"/>
      <c r="ORO34" s="5"/>
      <c r="ORP34" s="5"/>
      <c r="ORQ34" s="5"/>
      <c r="ORR34" s="5"/>
      <c r="ORS34" s="5"/>
      <c r="ORT34" s="5"/>
      <c r="ORU34" s="5"/>
      <c r="ORV34" s="5"/>
      <c r="ORW34" s="5"/>
      <c r="ORX34" s="5"/>
      <c r="ORY34" s="5"/>
      <c r="ORZ34" s="5"/>
      <c r="OSA34" s="5"/>
      <c r="OSB34" s="5"/>
      <c r="OSC34" s="5"/>
      <c r="OSD34" s="5"/>
      <c r="OSE34" s="5"/>
      <c r="OSF34" s="5"/>
      <c r="OSG34" s="5"/>
      <c r="OSH34" s="5"/>
      <c r="OSI34" s="5"/>
      <c r="OSJ34" s="5"/>
      <c r="OSK34" s="5"/>
      <c r="OSL34" s="5"/>
      <c r="OSM34" s="5"/>
      <c r="OSN34" s="5"/>
      <c r="OSO34" s="5"/>
      <c r="OSP34" s="5"/>
      <c r="OSQ34" s="5"/>
      <c r="OSR34" s="5"/>
      <c r="OSS34" s="5"/>
      <c r="OST34" s="5"/>
      <c r="OSU34" s="5"/>
      <c r="OSV34" s="5"/>
      <c r="OSW34" s="5"/>
      <c r="OSX34" s="5"/>
      <c r="OSY34" s="5"/>
      <c r="OSZ34" s="5"/>
      <c r="OTA34" s="5"/>
      <c r="OTB34" s="5"/>
      <c r="OTC34" s="5"/>
      <c r="OTD34" s="5"/>
      <c r="OTE34" s="5"/>
      <c r="OTF34" s="5"/>
      <c r="OTG34" s="5"/>
      <c r="OTH34" s="5"/>
      <c r="OTI34" s="5"/>
      <c r="OTJ34" s="5"/>
      <c r="OTK34" s="5"/>
      <c r="OTL34" s="5"/>
      <c r="OTM34" s="5"/>
      <c r="OTN34" s="5"/>
      <c r="OTO34" s="5"/>
      <c r="OTP34" s="5"/>
      <c r="OTQ34" s="5"/>
      <c r="OTR34" s="5"/>
      <c r="OTS34" s="5"/>
      <c r="OTT34" s="5"/>
      <c r="OTU34" s="5"/>
      <c r="OTV34" s="5"/>
      <c r="OTW34" s="5"/>
      <c r="OTX34" s="5"/>
      <c r="OTY34" s="5"/>
      <c r="OTZ34" s="5"/>
      <c r="OUA34" s="5"/>
      <c r="OUB34" s="5"/>
      <c r="OUC34" s="5"/>
      <c r="OUD34" s="5"/>
      <c r="OUE34" s="5"/>
      <c r="OUF34" s="5"/>
      <c r="OUG34" s="5"/>
      <c r="OUH34" s="5"/>
      <c r="OUI34" s="5"/>
      <c r="OUJ34" s="5"/>
      <c r="OUK34" s="5"/>
      <c r="OUL34" s="5"/>
      <c r="OUM34" s="5"/>
      <c r="OUN34" s="5"/>
      <c r="OUO34" s="5"/>
      <c r="OUP34" s="5"/>
      <c r="OUQ34" s="5"/>
      <c r="OUR34" s="5"/>
      <c r="OUS34" s="5"/>
      <c r="OUT34" s="5"/>
      <c r="OUU34" s="5"/>
      <c r="OUV34" s="5"/>
      <c r="OUW34" s="5"/>
      <c r="OUX34" s="5"/>
      <c r="OUY34" s="5"/>
      <c r="OUZ34" s="5"/>
      <c r="OVA34" s="5"/>
      <c r="OVB34" s="5"/>
      <c r="OVC34" s="5"/>
      <c r="OVD34" s="5"/>
      <c r="OVE34" s="5"/>
      <c r="OVF34" s="5"/>
      <c r="OVG34" s="5"/>
      <c r="OVH34" s="5"/>
      <c r="OVI34" s="5"/>
      <c r="OVJ34" s="5"/>
      <c r="OVK34" s="5"/>
      <c r="OVL34" s="5"/>
      <c r="OVM34" s="5"/>
      <c r="OVN34" s="5"/>
      <c r="OVO34" s="5"/>
      <c r="OVP34" s="5"/>
      <c r="OVQ34" s="5"/>
      <c r="OVR34" s="5"/>
      <c r="OVS34" s="5"/>
      <c r="OVT34" s="5"/>
      <c r="OVU34" s="5"/>
      <c r="OVV34" s="5"/>
      <c r="OVW34" s="5"/>
      <c r="OVX34" s="5"/>
      <c r="OVY34" s="5"/>
      <c r="OVZ34" s="5"/>
      <c r="OWA34" s="5"/>
      <c r="OWB34" s="5"/>
      <c r="OWC34" s="5"/>
      <c r="OWD34" s="5"/>
      <c r="OWE34" s="5"/>
      <c r="OWF34" s="5"/>
      <c r="OWG34" s="5"/>
      <c r="OWH34" s="5"/>
      <c r="OWI34" s="5"/>
      <c r="OWJ34" s="5"/>
      <c r="OWK34" s="5"/>
      <c r="OWL34" s="5"/>
      <c r="OWM34" s="5"/>
      <c r="OWN34" s="5"/>
      <c r="OWO34" s="5"/>
      <c r="OWP34" s="5"/>
      <c r="OWQ34" s="5"/>
      <c r="OWR34" s="5"/>
      <c r="OWS34" s="5"/>
      <c r="OWT34" s="5"/>
      <c r="OWU34" s="5"/>
      <c r="OWV34" s="5"/>
      <c r="OWW34" s="5"/>
      <c r="OWX34" s="5"/>
      <c r="OWY34" s="5"/>
      <c r="OWZ34" s="5"/>
      <c r="OXA34" s="5"/>
      <c r="OXB34" s="5"/>
      <c r="OXC34" s="5"/>
      <c r="OXD34" s="5"/>
      <c r="OXE34" s="5"/>
      <c r="OXF34" s="5"/>
      <c r="OXG34" s="5"/>
      <c r="OXH34" s="5"/>
      <c r="OXI34" s="5"/>
      <c r="OXJ34" s="5"/>
      <c r="OXK34" s="5"/>
      <c r="OXL34" s="5"/>
      <c r="OXM34" s="5"/>
      <c r="OXN34" s="5"/>
      <c r="OXO34" s="5"/>
      <c r="OXP34" s="5"/>
      <c r="OXQ34" s="5"/>
      <c r="OXR34" s="5"/>
      <c r="OXS34" s="5"/>
      <c r="OXT34" s="5"/>
      <c r="OXU34" s="5"/>
      <c r="OXV34" s="5"/>
      <c r="OXW34" s="5"/>
      <c r="OXX34" s="5"/>
      <c r="OXY34" s="5"/>
      <c r="OXZ34" s="5"/>
      <c r="OYA34" s="5"/>
      <c r="OYB34" s="5"/>
      <c r="OYC34" s="5"/>
      <c r="OYD34" s="5"/>
      <c r="OYE34" s="5"/>
      <c r="OYF34" s="5"/>
      <c r="OYG34" s="5"/>
      <c r="OYH34" s="5"/>
      <c r="OYI34" s="5"/>
      <c r="OYJ34" s="5"/>
      <c r="OYK34" s="5"/>
      <c r="OYL34" s="5"/>
      <c r="OYM34" s="5"/>
      <c r="OYN34" s="5"/>
      <c r="OYO34" s="5"/>
      <c r="OYP34" s="5"/>
      <c r="OYQ34" s="5"/>
      <c r="OYR34" s="5"/>
      <c r="OYS34" s="5"/>
      <c r="OYT34" s="5"/>
      <c r="OYU34" s="5"/>
      <c r="OYV34" s="5"/>
      <c r="OYW34" s="5"/>
      <c r="OYX34" s="5"/>
      <c r="OYY34" s="5"/>
      <c r="OYZ34" s="5"/>
      <c r="OZA34" s="5"/>
      <c r="OZB34" s="5"/>
      <c r="OZC34" s="5"/>
      <c r="OZD34" s="5"/>
      <c r="OZE34" s="5"/>
      <c r="OZF34" s="5"/>
      <c r="OZG34" s="5"/>
      <c r="OZH34" s="5"/>
      <c r="OZI34" s="5"/>
      <c r="OZJ34" s="5"/>
      <c r="OZK34" s="5"/>
      <c r="OZL34" s="5"/>
      <c r="OZM34" s="5"/>
      <c r="OZN34" s="5"/>
      <c r="OZO34" s="5"/>
      <c r="OZP34" s="5"/>
      <c r="OZQ34" s="5"/>
      <c r="OZR34" s="5"/>
      <c r="OZS34" s="5"/>
      <c r="OZT34" s="5"/>
      <c r="OZU34" s="5"/>
      <c r="OZV34" s="5"/>
      <c r="OZW34" s="5"/>
      <c r="OZX34" s="5"/>
      <c r="OZY34" s="5"/>
      <c r="OZZ34" s="5"/>
      <c r="PAA34" s="5"/>
      <c r="PAB34" s="5"/>
      <c r="PAC34" s="5"/>
      <c r="PAD34" s="5"/>
      <c r="PAE34" s="5"/>
      <c r="PAF34" s="5"/>
      <c r="PAG34" s="5"/>
      <c r="PAH34" s="5"/>
      <c r="PAI34" s="5"/>
      <c r="PAJ34" s="5"/>
      <c r="PAK34" s="5"/>
      <c r="PAL34" s="5"/>
      <c r="PAM34" s="5"/>
      <c r="PAN34" s="5"/>
      <c r="PAO34" s="5"/>
      <c r="PAP34" s="5"/>
      <c r="PAQ34" s="5"/>
      <c r="PAR34" s="5"/>
      <c r="PAS34" s="5"/>
      <c r="PAT34" s="5"/>
      <c r="PAU34" s="5"/>
      <c r="PAV34" s="5"/>
      <c r="PAW34" s="5"/>
      <c r="PAX34" s="5"/>
      <c r="PAY34" s="5"/>
      <c r="PAZ34" s="5"/>
      <c r="PBA34" s="5"/>
      <c r="PBB34" s="5"/>
      <c r="PBC34" s="5"/>
      <c r="PBD34" s="5"/>
      <c r="PBE34" s="5"/>
      <c r="PBF34" s="5"/>
      <c r="PBG34" s="5"/>
      <c r="PBH34" s="5"/>
      <c r="PBI34" s="5"/>
      <c r="PBJ34" s="5"/>
      <c r="PBK34" s="5"/>
      <c r="PBL34" s="5"/>
      <c r="PBM34" s="5"/>
      <c r="PBN34" s="5"/>
      <c r="PBO34" s="5"/>
      <c r="PBP34" s="5"/>
      <c r="PBQ34" s="5"/>
      <c r="PBR34" s="5"/>
      <c r="PBS34" s="5"/>
      <c r="PBT34" s="5"/>
      <c r="PBU34" s="5"/>
      <c r="PBV34" s="5"/>
      <c r="PBW34" s="5"/>
      <c r="PBX34" s="5"/>
      <c r="PBY34" s="5"/>
      <c r="PBZ34" s="5"/>
      <c r="PCA34" s="5"/>
      <c r="PCB34" s="5"/>
      <c r="PCC34" s="5"/>
      <c r="PCD34" s="5"/>
      <c r="PCE34" s="5"/>
      <c r="PCF34" s="5"/>
      <c r="PCG34" s="5"/>
      <c r="PCH34" s="5"/>
      <c r="PCI34" s="5"/>
      <c r="PCJ34" s="5"/>
      <c r="PCK34" s="5"/>
      <c r="PCL34" s="5"/>
      <c r="PCM34" s="5"/>
      <c r="PCN34" s="5"/>
      <c r="PCO34" s="5"/>
      <c r="PCP34" s="5"/>
      <c r="PCQ34" s="5"/>
      <c r="PCR34" s="5"/>
      <c r="PCS34" s="5"/>
      <c r="PCT34" s="5"/>
      <c r="PCU34" s="5"/>
      <c r="PCV34" s="5"/>
      <c r="PCW34" s="5"/>
      <c r="PCX34" s="5"/>
      <c r="PCY34" s="5"/>
      <c r="PCZ34" s="5"/>
      <c r="PDA34" s="5"/>
      <c r="PDB34" s="5"/>
      <c r="PDC34" s="5"/>
      <c r="PDD34" s="5"/>
      <c r="PDE34" s="5"/>
      <c r="PDF34" s="5"/>
      <c r="PDG34" s="5"/>
      <c r="PDH34" s="5"/>
      <c r="PDI34" s="5"/>
      <c r="PDJ34" s="5"/>
      <c r="PDK34" s="5"/>
      <c r="PDL34" s="5"/>
      <c r="PDM34" s="5"/>
      <c r="PDN34" s="5"/>
      <c r="PDO34" s="5"/>
      <c r="PDP34" s="5"/>
      <c r="PDQ34" s="5"/>
      <c r="PDR34" s="5"/>
      <c r="PDS34" s="5"/>
      <c r="PDT34" s="5"/>
      <c r="PDU34" s="5"/>
      <c r="PDV34" s="5"/>
      <c r="PDW34" s="5"/>
      <c r="PDX34" s="5"/>
      <c r="PDY34" s="5"/>
      <c r="PDZ34" s="5"/>
      <c r="PEA34" s="5"/>
      <c r="PEB34" s="5"/>
      <c r="PEC34" s="5"/>
      <c r="PED34" s="5"/>
      <c r="PEE34" s="5"/>
      <c r="PEF34" s="5"/>
      <c r="PEG34" s="5"/>
      <c r="PEH34" s="5"/>
      <c r="PEI34" s="5"/>
      <c r="PEJ34" s="5"/>
      <c r="PEK34" s="5"/>
      <c r="PEL34" s="5"/>
      <c r="PEM34" s="5"/>
      <c r="PEN34" s="5"/>
      <c r="PEO34" s="5"/>
      <c r="PEP34" s="5"/>
      <c r="PEQ34" s="5"/>
      <c r="PER34" s="5"/>
      <c r="PES34" s="5"/>
      <c r="PET34" s="5"/>
      <c r="PEU34" s="5"/>
      <c r="PEV34" s="5"/>
      <c r="PEW34" s="5"/>
      <c r="PEX34" s="5"/>
      <c r="PEY34" s="5"/>
      <c r="PEZ34" s="5"/>
      <c r="PFA34" s="5"/>
      <c r="PFB34" s="5"/>
      <c r="PFC34" s="5"/>
      <c r="PFD34" s="5"/>
      <c r="PFE34" s="5"/>
      <c r="PFF34" s="5"/>
      <c r="PFG34" s="5"/>
      <c r="PFH34" s="5"/>
      <c r="PFI34" s="5"/>
      <c r="PFJ34" s="5"/>
      <c r="PFK34" s="5"/>
      <c r="PFL34" s="5"/>
      <c r="PFM34" s="5"/>
      <c r="PFN34" s="5"/>
      <c r="PFO34" s="5"/>
      <c r="PFP34" s="5"/>
      <c r="PFQ34" s="5"/>
      <c r="PFR34" s="5"/>
      <c r="PFS34" s="5"/>
      <c r="PFT34" s="5"/>
      <c r="PFU34" s="5"/>
      <c r="PFV34" s="5"/>
      <c r="PFW34" s="5"/>
      <c r="PFX34" s="5"/>
      <c r="PFY34" s="5"/>
      <c r="PFZ34" s="5"/>
      <c r="PGA34" s="5"/>
      <c r="PGB34" s="5"/>
      <c r="PGC34" s="5"/>
      <c r="PGD34" s="5"/>
      <c r="PGE34" s="5"/>
      <c r="PGF34" s="5"/>
      <c r="PGG34" s="5"/>
      <c r="PGH34" s="5"/>
      <c r="PGI34" s="5"/>
      <c r="PGJ34" s="5"/>
      <c r="PGK34" s="5"/>
      <c r="PGL34" s="5"/>
      <c r="PGM34" s="5"/>
      <c r="PGN34" s="5"/>
      <c r="PGO34" s="5"/>
      <c r="PGP34" s="5"/>
      <c r="PGQ34" s="5"/>
      <c r="PGR34" s="5"/>
      <c r="PGS34" s="5"/>
      <c r="PGT34" s="5"/>
      <c r="PGU34" s="5"/>
      <c r="PGV34" s="5"/>
      <c r="PGW34" s="5"/>
      <c r="PGX34" s="5"/>
      <c r="PGY34" s="5"/>
      <c r="PGZ34" s="5"/>
      <c r="PHA34" s="5"/>
      <c r="PHB34" s="5"/>
      <c r="PHC34" s="5"/>
      <c r="PHD34" s="5"/>
      <c r="PHE34" s="5"/>
      <c r="PHF34" s="5"/>
      <c r="PHG34" s="5"/>
      <c r="PHH34" s="5"/>
      <c r="PHI34" s="5"/>
      <c r="PHJ34" s="5"/>
      <c r="PHK34" s="5"/>
      <c r="PHL34" s="5"/>
      <c r="PHM34" s="5"/>
      <c r="PHN34" s="5"/>
      <c r="PHO34" s="5"/>
      <c r="PHP34" s="5"/>
      <c r="PHQ34" s="5"/>
      <c r="PHR34" s="5"/>
      <c r="PHS34" s="5"/>
      <c r="PHT34" s="5"/>
      <c r="PHU34" s="5"/>
      <c r="PHV34" s="5"/>
      <c r="PHW34" s="5"/>
      <c r="PHX34" s="5"/>
      <c r="PHY34" s="5"/>
      <c r="PHZ34" s="5"/>
      <c r="PIA34" s="5"/>
      <c r="PIB34" s="5"/>
      <c r="PIC34" s="5"/>
      <c r="PID34" s="5"/>
      <c r="PIE34" s="5"/>
      <c r="PIF34" s="5"/>
      <c r="PIG34" s="5"/>
      <c r="PIH34" s="5"/>
      <c r="PII34" s="5"/>
      <c r="PIJ34" s="5"/>
      <c r="PIK34" s="5"/>
      <c r="PIL34" s="5"/>
      <c r="PIM34" s="5"/>
      <c r="PIN34" s="5"/>
      <c r="PIO34" s="5"/>
      <c r="PIP34" s="5"/>
      <c r="PIQ34" s="5"/>
      <c r="PIR34" s="5"/>
      <c r="PIS34" s="5"/>
      <c r="PIT34" s="5"/>
      <c r="PIU34" s="5"/>
      <c r="PIV34" s="5"/>
      <c r="PIW34" s="5"/>
      <c r="PIX34" s="5"/>
      <c r="PIY34" s="5"/>
      <c r="PIZ34" s="5"/>
      <c r="PJA34" s="5"/>
      <c r="PJB34" s="5"/>
      <c r="PJC34" s="5"/>
      <c r="PJD34" s="5"/>
      <c r="PJE34" s="5"/>
      <c r="PJF34" s="5"/>
      <c r="PJG34" s="5"/>
      <c r="PJH34" s="5"/>
      <c r="PJI34" s="5"/>
      <c r="PJJ34" s="5"/>
      <c r="PJK34" s="5"/>
      <c r="PJL34" s="5"/>
      <c r="PJM34" s="5"/>
      <c r="PJN34" s="5"/>
      <c r="PJO34" s="5"/>
      <c r="PJP34" s="5"/>
      <c r="PJQ34" s="5"/>
      <c r="PJR34" s="5"/>
      <c r="PJS34" s="5"/>
      <c r="PJT34" s="5"/>
      <c r="PJU34" s="5"/>
      <c r="PJV34" s="5"/>
      <c r="PJW34" s="5"/>
      <c r="PJX34" s="5"/>
      <c r="PJY34" s="5"/>
      <c r="PJZ34" s="5"/>
      <c r="PKA34" s="5"/>
      <c r="PKB34" s="5"/>
      <c r="PKC34" s="5"/>
      <c r="PKD34" s="5"/>
      <c r="PKE34" s="5"/>
      <c r="PKF34" s="5"/>
      <c r="PKG34" s="5"/>
      <c r="PKH34" s="5"/>
      <c r="PKI34" s="5"/>
      <c r="PKJ34" s="5"/>
      <c r="PKK34" s="5"/>
      <c r="PKL34" s="5"/>
      <c r="PKM34" s="5"/>
      <c r="PKN34" s="5"/>
      <c r="PKO34" s="5"/>
      <c r="PKP34" s="5"/>
      <c r="PKQ34" s="5"/>
      <c r="PKR34" s="5"/>
      <c r="PKS34" s="5"/>
      <c r="PKT34" s="5"/>
      <c r="PKU34" s="5"/>
      <c r="PKV34" s="5"/>
      <c r="PKW34" s="5"/>
      <c r="PKX34" s="5"/>
      <c r="PKY34" s="5"/>
      <c r="PKZ34" s="5"/>
      <c r="PLA34" s="5"/>
      <c r="PLB34" s="5"/>
      <c r="PLC34" s="5"/>
      <c r="PLD34" s="5"/>
      <c r="PLE34" s="5"/>
      <c r="PLF34" s="5"/>
      <c r="PLG34" s="5"/>
      <c r="PLH34" s="5"/>
      <c r="PLI34" s="5"/>
      <c r="PLJ34" s="5"/>
      <c r="PLK34" s="5"/>
      <c r="PLL34" s="5"/>
      <c r="PLM34" s="5"/>
      <c r="PLN34" s="5"/>
      <c r="PLO34" s="5"/>
      <c r="PLP34" s="5"/>
      <c r="PLQ34" s="5"/>
      <c r="PLR34" s="5"/>
      <c r="PLS34" s="5"/>
      <c r="PLT34" s="5"/>
      <c r="PLU34" s="5"/>
      <c r="PLV34" s="5"/>
      <c r="PLW34" s="5"/>
      <c r="PLX34" s="5"/>
      <c r="PLY34" s="5"/>
      <c r="PLZ34" s="5"/>
      <c r="PMA34" s="5"/>
      <c r="PMB34" s="5"/>
      <c r="PMC34" s="5"/>
      <c r="PMD34" s="5"/>
      <c r="PME34" s="5"/>
      <c r="PMF34" s="5"/>
      <c r="PMG34" s="5"/>
      <c r="PMH34" s="5"/>
      <c r="PMI34" s="5"/>
      <c r="PMJ34" s="5"/>
      <c r="PMK34" s="5"/>
      <c r="PML34" s="5"/>
      <c r="PMM34" s="5"/>
      <c r="PMN34" s="5"/>
      <c r="PMO34" s="5"/>
      <c r="PMP34" s="5"/>
      <c r="PMQ34" s="5"/>
      <c r="PMR34" s="5"/>
      <c r="PMS34" s="5"/>
      <c r="PMT34" s="5"/>
      <c r="PMU34" s="5"/>
      <c r="PMV34" s="5"/>
      <c r="PMW34" s="5"/>
      <c r="PMX34" s="5"/>
      <c r="PMY34" s="5"/>
      <c r="PMZ34" s="5"/>
      <c r="PNA34" s="5"/>
      <c r="PNB34" s="5"/>
      <c r="PNC34" s="5"/>
      <c r="PND34" s="5"/>
      <c r="PNE34" s="5"/>
      <c r="PNF34" s="5"/>
      <c r="PNG34" s="5"/>
      <c r="PNH34" s="5"/>
      <c r="PNI34" s="5"/>
      <c r="PNJ34" s="5"/>
      <c r="PNK34" s="5"/>
      <c r="PNL34" s="5"/>
      <c r="PNM34" s="5"/>
      <c r="PNN34" s="5"/>
      <c r="PNO34" s="5"/>
      <c r="PNP34" s="5"/>
      <c r="PNQ34" s="5"/>
      <c r="PNR34" s="5"/>
      <c r="PNS34" s="5"/>
      <c r="PNT34" s="5"/>
      <c r="PNU34" s="5"/>
      <c r="PNV34" s="5"/>
      <c r="PNW34" s="5"/>
      <c r="PNX34" s="5"/>
      <c r="PNY34" s="5"/>
      <c r="PNZ34" s="5"/>
      <c r="POA34" s="5"/>
      <c r="POB34" s="5"/>
      <c r="POC34" s="5"/>
      <c r="POD34" s="5"/>
      <c r="POE34" s="5"/>
      <c r="POF34" s="5"/>
      <c r="POG34" s="5"/>
      <c r="POH34" s="5"/>
      <c r="POI34" s="5"/>
      <c r="POJ34" s="5"/>
      <c r="POK34" s="5"/>
      <c r="POL34" s="5"/>
      <c r="POM34" s="5"/>
      <c r="PON34" s="5"/>
      <c r="POO34" s="5"/>
      <c r="POP34" s="5"/>
      <c r="POQ34" s="5"/>
      <c r="POR34" s="5"/>
      <c r="POS34" s="5"/>
      <c r="POT34" s="5"/>
      <c r="POU34" s="5"/>
      <c r="POV34" s="5"/>
      <c r="POW34" s="5"/>
      <c r="POX34" s="5"/>
      <c r="POY34" s="5"/>
      <c r="POZ34" s="5"/>
      <c r="PPA34" s="5"/>
      <c r="PPB34" s="5"/>
      <c r="PPC34" s="5"/>
      <c r="PPD34" s="5"/>
      <c r="PPE34" s="5"/>
      <c r="PPF34" s="5"/>
      <c r="PPG34" s="5"/>
      <c r="PPH34" s="5"/>
      <c r="PPI34" s="5"/>
      <c r="PPJ34" s="5"/>
      <c r="PPK34" s="5"/>
      <c r="PPL34" s="5"/>
      <c r="PPM34" s="5"/>
      <c r="PPN34" s="5"/>
      <c r="PPO34" s="5"/>
      <c r="PPP34" s="5"/>
      <c r="PPQ34" s="5"/>
      <c r="PPR34" s="5"/>
      <c r="PPS34" s="5"/>
      <c r="PPT34" s="5"/>
      <c r="PPU34" s="5"/>
      <c r="PPV34" s="5"/>
      <c r="PPW34" s="5"/>
      <c r="PPX34" s="5"/>
      <c r="PPY34" s="5"/>
      <c r="PPZ34" s="5"/>
      <c r="PQA34" s="5"/>
      <c r="PQB34" s="5"/>
      <c r="PQC34" s="5"/>
      <c r="PQD34" s="5"/>
      <c r="PQE34" s="5"/>
      <c r="PQF34" s="5"/>
      <c r="PQG34" s="5"/>
      <c r="PQH34" s="5"/>
      <c r="PQI34" s="5"/>
      <c r="PQJ34" s="5"/>
      <c r="PQK34" s="5"/>
      <c r="PQL34" s="5"/>
      <c r="PQM34" s="5"/>
      <c r="PQN34" s="5"/>
      <c r="PQO34" s="5"/>
      <c r="PQP34" s="5"/>
      <c r="PQQ34" s="5"/>
      <c r="PQR34" s="5"/>
      <c r="PQS34" s="5"/>
      <c r="PQT34" s="5"/>
      <c r="PQU34" s="5"/>
      <c r="PQV34" s="5"/>
      <c r="PQW34" s="5"/>
      <c r="PQX34" s="5"/>
      <c r="PQY34" s="5"/>
      <c r="PQZ34" s="5"/>
      <c r="PRA34" s="5"/>
      <c r="PRB34" s="5"/>
      <c r="PRC34" s="5"/>
      <c r="PRD34" s="5"/>
      <c r="PRE34" s="5"/>
      <c r="PRF34" s="5"/>
      <c r="PRG34" s="5"/>
      <c r="PRH34" s="5"/>
      <c r="PRI34" s="5"/>
      <c r="PRJ34" s="5"/>
      <c r="PRK34" s="5"/>
      <c r="PRL34" s="5"/>
      <c r="PRM34" s="5"/>
      <c r="PRN34" s="5"/>
      <c r="PRO34" s="5"/>
      <c r="PRP34" s="5"/>
      <c r="PRQ34" s="5"/>
      <c r="PRR34" s="5"/>
      <c r="PRS34" s="5"/>
      <c r="PRT34" s="5"/>
      <c r="PRU34" s="5"/>
      <c r="PRV34" s="5"/>
      <c r="PRW34" s="5"/>
      <c r="PRX34" s="5"/>
      <c r="PRY34" s="5"/>
      <c r="PRZ34" s="5"/>
      <c r="PSA34" s="5"/>
      <c r="PSB34" s="5"/>
      <c r="PSC34" s="5"/>
      <c r="PSD34" s="5"/>
      <c r="PSE34" s="5"/>
      <c r="PSF34" s="5"/>
      <c r="PSG34" s="5"/>
      <c r="PSH34" s="5"/>
      <c r="PSI34" s="5"/>
      <c r="PSJ34" s="5"/>
      <c r="PSK34" s="5"/>
      <c r="PSL34" s="5"/>
      <c r="PSM34" s="5"/>
      <c r="PSN34" s="5"/>
      <c r="PSO34" s="5"/>
      <c r="PSP34" s="5"/>
      <c r="PSQ34" s="5"/>
      <c r="PSR34" s="5"/>
      <c r="PSS34" s="5"/>
      <c r="PST34" s="5"/>
      <c r="PSU34" s="5"/>
      <c r="PSV34" s="5"/>
      <c r="PSW34" s="5"/>
      <c r="PSX34" s="5"/>
      <c r="PSY34" s="5"/>
      <c r="PSZ34" s="5"/>
      <c r="PTA34" s="5"/>
      <c r="PTB34" s="5"/>
      <c r="PTC34" s="5"/>
      <c r="PTD34" s="5"/>
      <c r="PTE34" s="5"/>
      <c r="PTF34" s="5"/>
      <c r="PTG34" s="5"/>
      <c r="PTH34" s="5"/>
      <c r="PTI34" s="5"/>
      <c r="PTJ34" s="5"/>
      <c r="PTK34" s="5"/>
      <c r="PTL34" s="5"/>
      <c r="PTM34" s="5"/>
      <c r="PTN34" s="5"/>
      <c r="PTO34" s="5"/>
      <c r="PTP34" s="5"/>
      <c r="PTQ34" s="5"/>
      <c r="PTR34" s="5"/>
      <c r="PTS34" s="5"/>
      <c r="PTT34" s="5"/>
      <c r="PTU34" s="5"/>
      <c r="PTV34" s="5"/>
      <c r="PTW34" s="5"/>
      <c r="PTX34" s="5"/>
      <c r="PTY34" s="5"/>
      <c r="PTZ34" s="5"/>
      <c r="PUA34" s="5"/>
      <c r="PUB34" s="5"/>
      <c r="PUC34" s="5"/>
      <c r="PUD34" s="5"/>
      <c r="PUE34" s="5"/>
      <c r="PUF34" s="5"/>
      <c r="PUG34" s="5"/>
      <c r="PUH34" s="5"/>
      <c r="PUI34" s="5"/>
      <c r="PUJ34" s="5"/>
      <c r="PUK34" s="5"/>
      <c r="PUL34" s="5"/>
      <c r="PUM34" s="5"/>
      <c r="PUN34" s="5"/>
      <c r="PUO34" s="5"/>
      <c r="PUP34" s="5"/>
      <c r="PUQ34" s="5"/>
      <c r="PUR34" s="5"/>
      <c r="PUS34" s="5"/>
      <c r="PUT34" s="5"/>
      <c r="PUU34" s="5"/>
      <c r="PUV34" s="5"/>
      <c r="PUW34" s="5"/>
      <c r="PUX34" s="5"/>
      <c r="PUY34" s="5"/>
      <c r="PUZ34" s="5"/>
      <c r="PVA34" s="5"/>
      <c r="PVB34" s="5"/>
      <c r="PVC34" s="5"/>
      <c r="PVD34" s="5"/>
      <c r="PVE34" s="5"/>
      <c r="PVF34" s="5"/>
      <c r="PVG34" s="5"/>
      <c r="PVH34" s="5"/>
      <c r="PVI34" s="5"/>
      <c r="PVJ34" s="5"/>
      <c r="PVK34" s="5"/>
      <c r="PVL34" s="5"/>
      <c r="PVM34" s="5"/>
      <c r="PVN34" s="5"/>
      <c r="PVO34" s="5"/>
      <c r="PVP34" s="5"/>
      <c r="PVQ34" s="5"/>
      <c r="PVR34" s="5"/>
      <c r="PVS34" s="5"/>
      <c r="PVT34" s="5"/>
      <c r="PVU34" s="5"/>
      <c r="PVV34" s="5"/>
      <c r="PVW34" s="5"/>
      <c r="PVX34" s="5"/>
      <c r="PVY34" s="5"/>
      <c r="PVZ34" s="5"/>
      <c r="PWA34" s="5"/>
      <c r="PWB34" s="5"/>
      <c r="PWC34" s="5"/>
      <c r="PWD34" s="5"/>
      <c r="PWE34" s="5"/>
      <c r="PWF34" s="5"/>
      <c r="PWG34" s="5"/>
      <c r="PWH34" s="5"/>
      <c r="PWI34" s="5"/>
      <c r="PWJ34" s="5"/>
      <c r="PWK34" s="5"/>
      <c r="PWL34" s="5"/>
      <c r="PWM34" s="5"/>
      <c r="PWN34" s="5"/>
      <c r="PWO34" s="5"/>
      <c r="PWP34" s="5"/>
      <c r="PWQ34" s="5"/>
      <c r="PWR34" s="5"/>
      <c r="PWS34" s="5"/>
      <c r="PWT34" s="5"/>
      <c r="PWU34" s="5"/>
      <c r="PWV34" s="5"/>
      <c r="PWW34" s="5"/>
      <c r="PWX34" s="5"/>
      <c r="PWY34" s="5"/>
      <c r="PWZ34" s="5"/>
      <c r="PXA34" s="5"/>
      <c r="PXB34" s="5"/>
      <c r="PXC34" s="5"/>
      <c r="PXD34" s="5"/>
      <c r="PXE34" s="5"/>
      <c r="PXF34" s="5"/>
      <c r="PXG34" s="5"/>
      <c r="PXH34" s="5"/>
      <c r="PXI34" s="5"/>
      <c r="PXJ34" s="5"/>
      <c r="PXK34" s="5"/>
      <c r="PXL34" s="5"/>
      <c r="PXM34" s="5"/>
      <c r="PXN34" s="5"/>
      <c r="PXO34" s="5"/>
      <c r="PXP34" s="5"/>
      <c r="PXQ34" s="5"/>
      <c r="PXR34" s="5"/>
      <c r="PXS34" s="5"/>
      <c r="PXT34" s="5"/>
      <c r="PXU34" s="5"/>
      <c r="PXV34" s="5"/>
      <c r="PXW34" s="5"/>
      <c r="PXX34" s="5"/>
      <c r="PXY34" s="5"/>
      <c r="PXZ34" s="5"/>
      <c r="PYA34" s="5"/>
      <c r="PYB34" s="5"/>
      <c r="PYC34" s="5"/>
      <c r="PYD34" s="5"/>
      <c r="PYE34" s="5"/>
      <c r="PYF34" s="5"/>
      <c r="PYG34" s="5"/>
      <c r="PYH34" s="5"/>
      <c r="PYI34" s="5"/>
      <c r="PYJ34" s="5"/>
      <c r="PYK34" s="5"/>
      <c r="PYL34" s="5"/>
      <c r="PYM34" s="5"/>
      <c r="PYN34" s="5"/>
      <c r="PYO34" s="5"/>
      <c r="PYP34" s="5"/>
      <c r="PYQ34" s="5"/>
      <c r="PYR34" s="5"/>
      <c r="PYS34" s="5"/>
      <c r="PYT34" s="5"/>
      <c r="PYU34" s="5"/>
      <c r="PYV34" s="5"/>
      <c r="PYW34" s="5"/>
      <c r="PYX34" s="5"/>
      <c r="PYY34" s="5"/>
      <c r="PYZ34" s="5"/>
      <c r="PZA34" s="5"/>
      <c r="PZB34" s="5"/>
      <c r="PZC34" s="5"/>
      <c r="PZD34" s="5"/>
      <c r="PZE34" s="5"/>
      <c r="PZF34" s="5"/>
      <c r="PZG34" s="5"/>
      <c r="PZH34" s="5"/>
      <c r="PZI34" s="5"/>
      <c r="PZJ34" s="5"/>
      <c r="PZK34" s="5"/>
      <c r="PZL34" s="5"/>
      <c r="PZM34" s="5"/>
      <c r="PZN34" s="5"/>
      <c r="PZO34" s="5"/>
      <c r="PZP34" s="5"/>
      <c r="PZQ34" s="5"/>
      <c r="PZR34" s="5"/>
      <c r="PZS34" s="5"/>
      <c r="PZT34" s="5"/>
      <c r="PZU34" s="5"/>
      <c r="PZV34" s="5"/>
      <c r="PZW34" s="5"/>
      <c r="PZX34" s="5"/>
      <c r="PZY34" s="5"/>
      <c r="PZZ34" s="5"/>
      <c r="QAA34" s="5"/>
      <c r="QAB34" s="5"/>
      <c r="QAC34" s="5"/>
      <c r="QAD34" s="5"/>
      <c r="QAE34" s="5"/>
      <c r="QAF34" s="5"/>
      <c r="QAG34" s="5"/>
      <c r="QAH34" s="5"/>
      <c r="QAI34" s="5"/>
      <c r="QAJ34" s="5"/>
      <c r="QAK34" s="5"/>
      <c r="QAL34" s="5"/>
      <c r="QAM34" s="5"/>
      <c r="QAN34" s="5"/>
      <c r="QAO34" s="5"/>
      <c r="QAP34" s="5"/>
      <c r="QAQ34" s="5"/>
      <c r="QAR34" s="5"/>
      <c r="QAS34" s="5"/>
      <c r="QAT34" s="5"/>
      <c r="QAU34" s="5"/>
      <c r="QAV34" s="5"/>
      <c r="QAW34" s="5"/>
      <c r="QAX34" s="5"/>
      <c r="QAY34" s="5"/>
      <c r="QAZ34" s="5"/>
      <c r="QBA34" s="5"/>
      <c r="QBB34" s="5"/>
      <c r="QBC34" s="5"/>
      <c r="QBD34" s="5"/>
      <c r="QBE34" s="5"/>
      <c r="QBF34" s="5"/>
      <c r="QBG34" s="5"/>
      <c r="QBH34" s="5"/>
      <c r="QBI34" s="5"/>
      <c r="QBJ34" s="5"/>
      <c r="QBK34" s="5"/>
      <c r="QBL34" s="5"/>
      <c r="QBM34" s="5"/>
      <c r="QBN34" s="5"/>
      <c r="QBO34" s="5"/>
      <c r="QBP34" s="5"/>
      <c r="QBQ34" s="5"/>
      <c r="QBR34" s="5"/>
      <c r="QBS34" s="5"/>
      <c r="QBT34" s="5"/>
      <c r="QBU34" s="5"/>
      <c r="QBV34" s="5"/>
      <c r="QBW34" s="5"/>
      <c r="QBX34" s="5"/>
      <c r="QBY34" s="5"/>
      <c r="QBZ34" s="5"/>
      <c r="QCA34" s="5"/>
      <c r="QCB34" s="5"/>
      <c r="QCC34" s="5"/>
      <c r="QCD34" s="5"/>
      <c r="QCE34" s="5"/>
      <c r="QCF34" s="5"/>
      <c r="QCG34" s="5"/>
      <c r="QCH34" s="5"/>
      <c r="QCI34" s="5"/>
      <c r="QCJ34" s="5"/>
      <c r="QCK34" s="5"/>
      <c r="QCL34" s="5"/>
      <c r="QCM34" s="5"/>
      <c r="QCN34" s="5"/>
      <c r="QCO34" s="5"/>
      <c r="QCP34" s="5"/>
      <c r="QCQ34" s="5"/>
      <c r="QCR34" s="5"/>
      <c r="QCS34" s="5"/>
      <c r="QCT34" s="5"/>
      <c r="QCU34" s="5"/>
      <c r="QCV34" s="5"/>
      <c r="QCW34" s="5"/>
      <c r="QCX34" s="5"/>
      <c r="QCY34" s="5"/>
      <c r="QCZ34" s="5"/>
      <c r="QDA34" s="5"/>
      <c r="QDB34" s="5"/>
      <c r="QDC34" s="5"/>
      <c r="QDD34" s="5"/>
      <c r="QDE34" s="5"/>
      <c r="QDF34" s="5"/>
      <c r="QDG34" s="5"/>
      <c r="QDH34" s="5"/>
      <c r="QDI34" s="5"/>
      <c r="QDJ34" s="5"/>
      <c r="QDK34" s="5"/>
      <c r="QDL34" s="5"/>
      <c r="QDM34" s="5"/>
      <c r="QDN34" s="5"/>
      <c r="QDO34" s="5"/>
      <c r="QDP34" s="5"/>
      <c r="QDQ34" s="5"/>
      <c r="QDR34" s="5"/>
      <c r="QDS34" s="5"/>
      <c r="QDT34" s="5"/>
      <c r="QDU34" s="5"/>
      <c r="QDV34" s="5"/>
      <c r="QDW34" s="5"/>
      <c r="QDX34" s="5"/>
      <c r="QDY34" s="5"/>
      <c r="QDZ34" s="5"/>
      <c r="QEA34" s="5"/>
      <c r="QEB34" s="5"/>
      <c r="QEC34" s="5"/>
      <c r="QED34" s="5"/>
      <c r="QEE34" s="5"/>
      <c r="QEF34" s="5"/>
      <c r="QEG34" s="5"/>
      <c r="QEH34" s="5"/>
      <c r="QEI34" s="5"/>
      <c r="QEJ34" s="5"/>
      <c r="QEK34" s="5"/>
      <c r="QEL34" s="5"/>
      <c r="QEM34" s="5"/>
      <c r="QEN34" s="5"/>
      <c r="QEO34" s="5"/>
      <c r="QEP34" s="5"/>
      <c r="QEQ34" s="5"/>
      <c r="QER34" s="5"/>
      <c r="QES34" s="5"/>
      <c r="QET34" s="5"/>
      <c r="QEU34" s="5"/>
      <c r="QEV34" s="5"/>
      <c r="QEW34" s="5"/>
      <c r="QEX34" s="5"/>
      <c r="QEY34" s="5"/>
      <c r="QEZ34" s="5"/>
      <c r="QFA34" s="5"/>
      <c r="QFB34" s="5"/>
      <c r="QFC34" s="5"/>
      <c r="QFD34" s="5"/>
      <c r="QFE34" s="5"/>
      <c r="QFF34" s="5"/>
      <c r="QFG34" s="5"/>
      <c r="QFH34" s="5"/>
      <c r="QFI34" s="5"/>
      <c r="QFJ34" s="5"/>
      <c r="QFK34" s="5"/>
      <c r="QFL34" s="5"/>
      <c r="QFM34" s="5"/>
      <c r="QFN34" s="5"/>
      <c r="QFO34" s="5"/>
      <c r="QFP34" s="5"/>
      <c r="QFQ34" s="5"/>
      <c r="QFR34" s="5"/>
      <c r="QFS34" s="5"/>
      <c r="QFT34" s="5"/>
      <c r="QFU34" s="5"/>
      <c r="QFV34" s="5"/>
      <c r="QFW34" s="5"/>
      <c r="QFX34" s="5"/>
      <c r="QFY34" s="5"/>
      <c r="QFZ34" s="5"/>
      <c r="QGA34" s="5"/>
      <c r="QGB34" s="5"/>
      <c r="QGC34" s="5"/>
      <c r="QGD34" s="5"/>
      <c r="QGE34" s="5"/>
      <c r="QGF34" s="5"/>
      <c r="QGG34" s="5"/>
      <c r="QGH34" s="5"/>
      <c r="QGI34" s="5"/>
      <c r="QGJ34" s="5"/>
      <c r="QGK34" s="5"/>
      <c r="QGL34" s="5"/>
      <c r="QGM34" s="5"/>
      <c r="QGN34" s="5"/>
      <c r="QGO34" s="5"/>
      <c r="QGP34" s="5"/>
      <c r="QGQ34" s="5"/>
      <c r="QGR34" s="5"/>
      <c r="QGS34" s="5"/>
      <c r="QGT34" s="5"/>
      <c r="QGU34" s="5"/>
      <c r="QGV34" s="5"/>
      <c r="QGW34" s="5"/>
      <c r="QGX34" s="5"/>
      <c r="QGY34" s="5"/>
      <c r="QGZ34" s="5"/>
      <c r="QHA34" s="5"/>
      <c r="QHB34" s="5"/>
      <c r="QHC34" s="5"/>
      <c r="QHD34" s="5"/>
      <c r="QHE34" s="5"/>
      <c r="QHF34" s="5"/>
      <c r="QHG34" s="5"/>
      <c r="QHH34" s="5"/>
      <c r="QHI34" s="5"/>
      <c r="QHJ34" s="5"/>
      <c r="QHK34" s="5"/>
      <c r="QHL34" s="5"/>
      <c r="QHM34" s="5"/>
      <c r="QHN34" s="5"/>
      <c r="QHO34" s="5"/>
      <c r="QHP34" s="5"/>
      <c r="QHQ34" s="5"/>
      <c r="QHR34" s="5"/>
      <c r="QHS34" s="5"/>
      <c r="QHT34" s="5"/>
      <c r="QHU34" s="5"/>
      <c r="QHV34" s="5"/>
      <c r="QHW34" s="5"/>
      <c r="QHX34" s="5"/>
      <c r="QHY34" s="5"/>
      <c r="QHZ34" s="5"/>
      <c r="QIA34" s="5"/>
      <c r="QIB34" s="5"/>
      <c r="QIC34" s="5"/>
      <c r="QID34" s="5"/>
      <c r="QIE34" s="5"/>
      <c r="QIF34" s="5"/>
      <c r="QIG34" s="5"/>
      <c r="QIH34" s="5"/>
      <c r="QII34" s="5"/>
      <c r="QIJ34" s="5"/>
      <c r="QIK34" s="5"/>
      <c r="QIL34" s="5"/>
      <c r="QIM34" s="5"/>
      <c r="QIN34" s="5"/>
      <c r="QIO34" s="5"/>
      <c r="QIP34" s="5"/>
      <c r="QIQ34" s="5"/>
      <c r="QIR34" s="5"/>
      <c r="QIS34" s="5"/>
      <c r="QIT34" s="5"/>
      <c r="QIU34" s="5"/>
      <c r="QIV34" s="5"/>
      <c r="QIW34" s="5"/>
      <c r="QIX34" s="5"/>
      <c r="QIY34" s="5"/>
      <c r="QIZ34" s="5"/>
      <c r="QJA34" s="5"/>
      <c r="QJB34" s="5"/>
      <c r="QJC34" s="5"/>
      <c r="QJD34" s="5"/>
      <c r="QJE34" s="5"/>
      <c r="QJF34" s="5"/>
      <c r="QJG34" s="5"/>
      <c r="QJH34" s="5"/>
      <c r="QJI34" s="5"/>
      <c r="QJJ34" s="5"/>
      <c r="QJK34" s="5"/>
      <c r="QJL34" s="5"/>
      <c r="QJM34" s="5"/>
      <c r="QJN34" s="5"/>
      <c r="QJO34" s="5"/>
      <c r="QJP34" s="5"/>
      <c r="QJQ34" s="5"/>
      <c r="QJR34" s="5"/>
      <c r="QJS34" s="5"/>
      <c r="QJT34" s="5"/>
      <c r="QJU34" s="5"/>
      <c r="QJV34" s="5"/>
      <c r="QJW34" s="5"/>
      <c r="QJX34" s="5"/>
      <c r="QJY34" s="5"/>
      <c r="QJZ34" s="5"/>
      <c r="QKA34" s="5"/>
      <c r="QKB34" s="5"/>
      <c r="QKC34" s="5"/>
      <c r="QKD34" s="5"/>
      <c r="QKE34" s="5"/>
      <c r="QKF34" s="5"/>
      <c r="QKG34" s="5"/>
      <c r="QKH34" s="5"/>
      <c r="QKI34" s="5"/>
      <c r="QKJ34" s="5"/>
      <c r="QKK34" s="5"/>
      <c r="QKL34" s="5"/>
      <c r="QKM34" s="5"/>
      <c r="QKN34" s="5"/>
      <c r="QKO34" s="5"/>
      <c r="QKP34" s="5"/>
      <c r="QKQ34" s="5"/>
      <c r="QKR34" s="5"/>
      <c r="QKS34" s="5"/>
      <c r="QKT34" s="5"/>
      <c r="QKU34" s="5"/>
      <c r="QKV34" s="5"/>
      <c r="QKW34" s="5"/>
      <c r="QKX34" s="5"/>
      <c r="QKY34" s="5"/>
      <c r="QKZ34" s="5"/>
      <c r="QLA34" s="5"/>
      <c r="QLB34" s="5"/>
      <c r="QLC34" s="5"/>
      <c r="QLD34" s="5"/>
      <c r="QLE34" s="5"/>
      <c r="QLF34" s="5"/>
      <c r="QLG34" s="5"/>
      <c r="QLH34" s="5"/>
      <c r="QLI34" s="5"/>
      <c r="QLJ34" s="5"/>
      <c r="QLK34" s="5"/>
      <c r="QLL34" s="5"/>
      <c r="QLM34" s="5"/>
      <c r="QLN34" s="5"/>
      <c r="QLO34" s="5"/>
      <c r="QLP34" s="5"/>
      <c r="QLQ34" s="5"/>
      <c r="QLR34" s="5"/>
      <c r="QLS34" s="5"/>
      <c r="QLT34" s="5"/>
      <c r="QLU34" s="5"/>
      <c r="QLV34" s="5"/>
      <c r="QLW34" s="5"/>
      <c r="QLX34" s="5"/>
      <c r="QLY34" s="5"/>
      <c r="QLZ34" s="5"/>
      <c r="QMA34" s="5"/>
      <c r="QMB34" s="5"/>
      <c r="QMC34" s="5"/>
      <c r="QMD34" s="5"/>
      <c r="QME34" s="5"/>
      <c r="QMF34" s="5"/>
      <c r="QMG34" s="5"/>
      <c r="QMH34" s="5"/>
      <c r="QMI34" s="5"/>
      <c r="QMJ34" s="5"/>
      <c r="QMK34" s="5"/>
      <c r="QML34" s="5"/>
      <c r="QMM34" s="5"/>
      <c r="QMN34" s="5"/>
      <c r="QMO34" s="5"/>
      <c r="QMP34" s="5"/>
      <c r="QMQ34" s="5"/>
      <c r="QMR34" s="5"/>
      <c r="QMS34" s="5"/>
      <c r="QMT34" s="5"/>
      <c r="QMU34" s="5"/>
      <c r="QMV34" s="5"/>
      <c r="QMW34" s="5"/>
      <c r="QMX34" s="5"/>
      <c r="QMY34" s="5"/>
      <c r="QMZ34" s="5"/>
      <c r="QNA34" s="5"/>
      <c r="QNB34" s="5"/>
      <c r="QNC34" s="5"/>
      <c r="QND34" s="5"/>
      <c r="QNE34" s="5"/>
      <c r="QNF34" s="5"/>
      <c r="QNG34" s="5"/>
      <c r="QNH34" s="5"/>
      <c r="QNI34" s="5"/>
      <c r="QNJ34" s="5"/>
      <c r="QNK34" s="5"/>
      <c r="QNL34" s="5"/>
      <c r="QNM34" s="5"/>
      <c r="QNN34" s="5"/>
      <c r="QNO34" s="5"/>
      <c r="QNP34" s="5"/>
      <c r="QNQ34" s="5"/>
      <c r="QNR34" s="5"/>
      <c r="QNS34" s="5"/>
      <c r="QNT34" s="5"/>
      <c r="QNU34" s="5"/>
      <c r="QNV34" s="5"/>
      <c r="QNW34" s="5"/>
      <c r="QNX34" s="5"/>
      <c r="QNY34" s="5"/>
      <c r="QNZ34" s="5"/>
      <c r="QOA34" s="5"/>
      <c r="QOB34" s="5"/>
      <c r="QOC34" s="5"/>
      <c r="QOD34" s="5"/>
      <c r="QOE34" s="5"/>
      <c r="QOF34" s="5"/>
      <c r="QOG34" s="5"/>
      <c r="QOH34" s="5"/>
      <c r="QOI34" s="5"/>
      <c r="QOJ34" s="5"/>
      <c r="QOK34" s="5"/>
      <c r="QOL34" s="5"/>
      <c r="QOM34" s="5"/>
      <c r="QON34" s="5"/>
      <c r="QOO34" s="5"/>
      <c r="QOP34" s="5"/>
      <c r="QOQ34" s="5"/>
      <c r="QOR34" s="5"/>
      <c r="QOS34" s="5"/>
      <c r="QOT34" s="5"/>
      <c r="QOU34" s="5"/>
      <c r="QOV34" s="5"/>
      <c r="QOW34" s="5"/>
      <c r="QOX34" s="5"/>
      <c r="QOY34" s="5"/>
      <c r="QOZ34" s="5"/>
      <c r="QPA34" s="5"/>
      <c r="QPB34" s="5"/>
      <c r="QPC34" s="5"/>
      <c r="QPD34" s="5"/>
      <c r="QPE34" s="5"/>
      <c r="QPF34" s="5"/>
      <c r="QPG34" s="5"/>
      <c r="QPH34" s="5"/>
      <c r="QPI34" s="5"/>
      <c r="QPJ34" s="5"/>
      <c r="QPK34" s="5"/>
      <c r="QPL34" s="5"/>
      <c r="QPM34" s="5"/>
      <c r="QPN34" s="5"/>
      <c r="QPO34" s="5"/>
      <c r="QPP34" s="5"/>
      <c r="QPQ34" s="5"/>
      <c r="QPR34" s="5"/>
      <c r="QPS34" s="5"/>
      <c r="QPT34" s="5"/>
      <c r="QPU34" s="5"/>
      <c r="QPV34" s="5"/>
      <c r="QPW34" s="5"/>
      <c r="QPX34" s="5"/>
      <c r="QPY34" s="5"/>
      <c r="QPZ34" s="5"/>
      <c r="QQA34" s="5"/>
      <c r="QQB34" s="5"/>
      <c r="QQC34" s="5"/>
      <c r="QQD34" s="5"/>
      <c r="QQE34" s="5"/>
      <c r="QQF34" s="5"/>
      <c r="QQG34" s="5"/>
      <c r="QQH34" s="5"/>
      <c r="QQI34" s="5"/>
      <c r="QQJ34" s="5"/>
      <c r="QQK34" s="5"/>
      <c r="QQL34" s="5"/>
      <c r="QQM34" s="5"/>
      <c r="QQN34" s="5"/>
      <c r="QQO34" s="5"/>
      <c r="QQP34" s="5"/>
      <c r="QQQ34" s="5"/>
      <c r="QQR34" s="5"/>
      <c r="QQS34" s="5"/>
      <c r="QQT34" s="5"/>
      <c r="QQU34" s="5"/>
      <c r="QQV34" s="5"/>
      <c r="QQW34" s="5"/>
      <c r="QQX34" s="5"/>
      <c r="QQY34" s="5"/>
      <c r="QQZ34" s="5"/>
      <c r="QRA34" s="5"/>
      <c r="QRB34" s="5"/>
      <c r="QRC34" s="5"/>
      <c r="QRD34" s="5"/>
      <c r="QRE34" s="5"/>
      <c r="QRF34" s="5"/>
      <c r="QRG34" s="5"/>
      <c r="QRH34" s="5"/>
      <c r="QRI34" s="5"/>
      <c r="QRJ34" s="5"/>
      <c r="QRK34" s="5"/>
      <c r="QRL34" s="5"/>
      <c r="QRM34" s="5"/>
      <c r="QRN34" s="5"/>
      <c r="QRO34" s="5"/>
      <c r="QRP34" s="5"/>
      <c r="QRQ34" s="5"/>
      <c r="QRR34" s="5"/>
      <c r="QRS34" s="5"/>
      <c r="QRT34" s="5"/>
      <c r="QRU34" s="5"/>
      <c r="QRV34" s="5"/>
      <c r="QRW34" s="5"/>
      <c r="QRX34" s="5"/>
      <c r="QRY34" s="5"/>
      <c r="QRZ34" s="5"/>
      <c r="QSA34" s="5"/>
      <c r="QSB34" s="5"/>
      <c r="QSC34" s="5"/>
      <c r="QSD34" s="5"/>
      <c r="QSE34" s="5"/>
      <c r="QSF34" s="5"/>
      <c r="QSG34" s="5"/>
      <c r="QSH34" s="5"/>
      <c r="QSI34" s="5"/>
      <c r="QSJ34" s="5"/>
      <c r="QSK34" s="5"/>
      <c r="QSL34" s="5"/>
      <c r="QSM34" s="5"/>
      <c r="QSN34" s="5"/>
      <c r="QSO34" s="5"/>
      <c r="QSP34" s="5"/>
      <c r="QSQ34" s="5"/>
      <c r="QSR34" s="5"/>
      <c r="QSS34" s="5"/>
      <c r="QST34" s="5"/>
      <c r="QSU34" s="5"/>
      <c r="QSV34" s="5"/>
      <c r="QSW34" s="5"/>
      <c r="QSX34" s="5"/>
      <c r="QSY34" s="5"/>
      <c r="QSZ34" s="5"/>
      <c r="QTA34" s="5"/>
      <c r="QTB34" s="5"/>
      <c r="QTC34" s="5"/>
      <c r="QTD34" s="5"/>
      <c r="QTE34" s="5"/>
      <c r="QTF34" s="5"/>
      <c r="QTG34" s="5"/>
      <c r="QTH34" s="5"/>
      <c r="QTI34" s="5"/>
      <c r="QTJ34" s="5"/>
      <c r="QTK34" s="5"/>
      <c r="QTL34" s="5"/>
      <c r="QTM34" s="5"/>
      <c r="QTN34" s="5"/>
      <c r="QTO34" s="5"/>
      <c r="QTP34" s="5"/>
      <c r="QTQ34" s="5"/>
      <c r="QTR34" s="5"/>
      <c r="QTS34" s="5"/>
      <c r="QTT34" s="5"/>
      <c r="QTU34" s="5"/>
      <c r="QTV34" s="5"/>
      <c r="QTW34" s="5"/>
      <c r="QTX34" s="5"/>
      <c r="QTY34" s="5"/>
      <c r="QTZ34" s="5"/>
      <c r="QUA34" s="5"/>
      <c r="QUB34" s="5"/>
      <c r="QUC34" s="5"/>
      <c r="QUD34" s="5"/>
      <c r="QUE34" s="5"/>
      <c r="QUF34" s="5"/>
      <c r="QUG34" s="5"/>
      <c r="QUH34" s="5"/>
      <c r="QUI34" s="5"/>
      <c r="QUJ34" s="5"/>
      <c r="QUK34" s="5"/>
      <c r="QUL34" s="5"/>
      <c r="QUM34" s="5"/>
      <c r="QUN34" s="5"/>
      <c r="QUO34" s="5"/>
      <c r="QUP34" s="5"/>
      <c r="QUQ34" s="5"/>
      <c r="QUR34" s="5"/>
      <c r="QUS34" s="5"/>
      <c r="QUT34" s="5"/>
      <c r="QUU34" s="5"/>
      <c r="QUV34" s="5"/>
      <c r="QUW34" s="5"/>
      <c r="QUX34" s="5"/>
      <c r="QUY34" s="5"/>
      <c r="QUZ34" s="5"/>
      <c r="QVA34" s="5"/>
      <c r="QVB34" s="5"/>
      <c r="QVC34" s="5"/>
      <c r="QVD34" s="5"/>
      <c r="QVE34" s="5"/>
      <c r="QVF34" s="5"/>
      <c r="QVG34" s="5"/>
      <c r="QVH34" s="5"/>
      <c r="QVI34" s="5"/>
      <c r="QVJ34" s="5"/>
      <c r="QVK34" s="5"/>
      <c r="QVL34" s="5"/>
      <c r="QVM34" s="5"/>
      <c r="QVN34" s="5"/>
      <c r="QVO34" s="5"/>
      <c r="QVP34" s="5"/>
      <c r="QVQ34" s="5"/>
      <c r="QVR34" s="5"/>
      <c r="QVS34" s="5"/>
      <c r="QVT34" s="5"/>
      <c r="QVU34" s="5"/>
      <c r="QVV34" s="5"/>
      <c r="QVW34" s="5"/>
      <c r="QVX34" s="5"/>
      <c r="QVY34" s="5"/>
      <c r="QVZ34" s="5"/>
      <c r="QWA34" s="5"/>
      <c r="QWB34" s="5"/>
      <c r="QWC34" s="5"/>
      <c r="QWD34" s="5"/>
      <c r="QWE34" s="5"/>
      <c r="QWF34" s="5"/>
      <c r="QWG34" s="5"/>
      <c r="QWH34" s="5"/>
      <c r="QWI34" s="5"/>
      <c r="QWJ34" s="5"/>
      <c r="QWK34" s="5"/>
      <c r="QWL34" s="5"/>
      <c r="QWM34" s="5"/>
      <c r="QWN34" s="5"/>
      <c r="QWO34" s="5"/>
      <c r="QWP34" s="5"/>
      <c r="QWQ34" s="5"/>
      <c r="QWR34" s="5"/>
      <c r="QWS34" s="5"/>
      <c r="QWT34" s="5"/>
      <c r="QWU34" s="5"/>
      <c r="QWV34" s="5"/>
      <c r="QWW34" s="5"/>
      <c r="QWX34" s="5"/>
      <c r="QWY34" s="5"/>
      <c r="QWZ34" s="5"/>
      <c r="QXA34" s="5"/>
      <c r="QXB34" s="5"/>
      <c r="QXC34" s="5"/>
      <c r="QXD34" s="5"/>
      <c r="QXE34" s="5"/>
      <c r="QXF34" s="5"/>
      <c r="QXG34" s="5"/>
      <c r="QXH34" s="5"/>
      <c r="QXI34" s="5"/>
      <c r="QXJ34" s="5"/>
      <c r="QXK34" s="5"/>
      <c r="QXL34" s="5"/>
      <c r="QXM34" s="5"/>
      <c r="QXN34" s="5"/>
      <c r="QXO34" s="5"/>
      <c r="QXP34" s="5"/>
      <c r="QXQ34" s="5"/>
      <c r="QXR34" s="5"/>
      <c r="QXS34" s="5"/>
      <c r="QXT34" s="5"/>
      <c r="QXU34" s="5"/>
      <c r="QXV34" s="5"/>
      <c r="QXW34" s="5"/>
      <c r="QXX34" s="5"/>
      <c r="QXY34" s="5"/>
      <c r="QXZ34" s="5"/>
      <c r="QYA34" s="5"/>
      <c r="QYB34" s="5"/>
      <c r="QYC34" s="5"/>
      <c r="QYD34" s="5"/>
      <c r="QYE34" s="5"/>
      <c r="QYF34" s="5"/>
      <c r="QYG34" s="5"/>
      <c r="QYH34" s="5"/>
      <c r="QYI34" s="5"/>
      <c r="QYJ34" s="5"/>
      <c r="QYK34" s="5"/>
      <c r="QYL34" s="5"/>
      <c r="QYM34" s="5"/>
      <c r="QYN34" s="5"/>
      <c r="QYO34" s="5"/>
      <c r="QYP34" s="5"/>
      <c r="QYQ34" s="5"/>
      <c r="QYR34" s="5"/>
      <c r="QYS34" s="5"/>
      <c r="QYT34" s="5"/>
      <c r="QYU34" s="5"/>
      <c r="QYV34" s="5"/>
      <c r="QYW34" s="5"/>
      <c r="QYX34" s="5"/>
      <c r="QYY34" s="5"/>
      <c r="QYZ34" s="5"/>
      <c r="QZA34" s="5"/>
      <c r="QZB34" s="5"/>
      <c r="QZC34" s="5"/>
      <c r="QZD34" s="5"/>
      <c r="QZE34" s="5"/>
      <c r="QZF34" s="5"/>
      <c r="QZG34" s="5"/>
      <c r="QZH34" s="5"/>
      <c r="QZI34" s="5"/>
      <c r="QZJ34" s="5"/>
      <c r="QZK34" s="5"/>
      <c r="QZL34" s="5"/>
      <c r="QZM34" s="5"/>
      <c r="QZN34" s="5"/>
      <c r="QZO34" s="5"/>
      <c r="QZP34" s="5"/>
      <c r="QZQ34" s="5"/>
      <c r="QZR34" s="5"/>
      <c r="QZS34" s="5"/>
      <c r="QZT34" s="5"/>
      <c r="QZU34" s="5"/>
      <c r="QZV34" s="5"/>
      <c r="QZW34" s="5"/>
      <c r="QZX34" s="5"/>
      <c r="QZY34" s="5"/>
      <c r="QZZ34" s="5"/>
      <c r="RAA34" s="5"/>
      <c r="RAB34" s="5"/>
      <c r="RAC34" s="5"/>
      <c r="RAD34" s="5"/>
      <c r="RAE34" s="5"/>
      <c r="RAF34" s="5"/>
      <c r="RAG34" s="5"/>
      <c r="RAH34" s="5"/>
      <c r="RAI34" s="5"/>
      <c r="RAJ34" s="5"/>
      <c r="RAK34" s="5"/>
      <c r="RAL34" s="5"/>
      <c r="RAM34" s="5"/>
      <c r="RAN34" s="5"/>
      <c r="RAO34" s="5"/>
      <c r="RAP34" s="5"/>
      <c r="RAQ34" s="5"/>
      <c r="RAR34" s="5"/>
      <c r="RAS34" s="5"/>
      <c r="RAT34" s="5"/>
      <c r="RAU34" s="5"/>
      <c r="RAV34" s="5"/>
      <c r="RAW34" s="5"/>
      <c r="RAX34" s="5"/>
      <c r="RAY34" s="5"/>
      <c r="RAZ34" s="5"/>
      <c r="RBA34" s="5"/>
      <c r="RBB34" s="5"/>
      <c r="RBC34" s="5"/>
      <c r="RBD34" s="5"/>
      <c r="RBE34" s="5"/>
      <c r="RBF34" s="5"/>
      <c r="RBG34" s="5"/>
      <c r="RBH34" s="5"/>
      <c r="RBI34" s="5"/>
      <c r="RBJ34" s="5"/>
      <c r="RBK34" s="5"/>
      <c r="RBL34" s="5"/>
      <c r="RBM34" s="5"/>
      <c r="RBN34" s="5"/>
      <c r="RBO34" s="5"/>
      <c r="RBP34" s="5"/>
      <c r="RBQ34" s="5"/>
      <c r="RBR34" s="5"/>
      <c r="RBS34" s="5"/>
      <c r="RBT34" s="5"/>
      <c r="RBU34" s="5"/>
      <c r="RBV34" s="5"/>
      <c r="RBW34" s="5"/>
      <c r="RBX34" s="5"/>
      <c r="RBY34" s="5"/>
      <c r="RBZ34" s="5"/>
      <c r="RCA34" s="5"/>
      <c r="RCB34" s="5"/>
      <c r="RCC34" s="5"/>
      <c r="RCD34" s="5"/>
      <c r="RCE34" s="5"/>
      <c r="RCF34" s="5"/>
      <c r="RCG34" s="5"/>
      <c r="RCH34" s="5"/>
      <c r="RCI34" s="5"/>
      <c r="RCJ34" s="5"/>
      <c r="RCK34" s="5"/>
      <c r="RCL34" s="5"/>
      <c r="RCM34" s="5"/>
      <c r="RCN34" s="5"/>
      <c r="RCO34" s="5"/>
      <c r="RCP34" s="5"/>
      <c r="RCQ34" s="5"/>
      <c r="RCR34" s="5"/>
      <c r="RCS34" s="5"/>
      <c r="RCT34" s="5"/>
      <c r="RCU34" s="5"/>
      <c r="RCV34" s="5"/>
      <c r="RCW34" s="5"/>
      <c r="RCX34" s="5"/>
      <c r="RCY34" s="5"/>
      <c r="RCZ34" s="5"/>
      <c r="RDA34" s="5"/>
      <c r="RDB34" s="5"/>
      <c r="RDC34" s="5"/>
      <c r="RDD34" s="5"/>
      <c r="RDE34" s="5"/>
      <c r="RDF34" s="5"/>
      <c r="RDG34" s="5"/>
      <c r="RDH34" s="5"/>
      <c r="RDI34" s="5"/>
      <c r="RDJ34" s="5"/>
      <c r="RDK34" s="5"/>
      <c r="RDL34" s="5"/>
      <c r="RDM34" s="5"/>
      <c r="RDN34" s="5"/>
      <c r="RDO34" s="5"/>
      <c r="RDP34" s="5"/>
      <c r="RDQ34" s="5"/>
      <c r="RDR34" s="5"/>
      <c r="RDS34" s="5"/>
      <c r="RDT34" s="5"/>
      <c r="RDU34" s="5"/>
      <c r="RDV34" s="5"/>
      <c r="RDW34" s="5"/>
      <c r="RDX34" s="5"/>
      <c r="RDY34" s="5"/>
      <c r="RDZ34" s="5"/>
      <c r="REA34" s="5"/>
      <c r="REB34" s="5"/>
      <c r="REC34" s="5"/>
      <c r="RED34" s="5"/>
      <c r="REE34" s="5"/>
      <c r="REF34" s="5"/>
      <c r="REG34" s="5"/>
      <c r="REH34" s="5"/>
      <c r="REI34" s="5"/>
      <c r="REJ34" s="5"/>
      <c r="REK34" s="5"/>
      <c r="REL34" s="5"/>
      <c r="REM34" s="5"/>
      <c r="REN34" s="5"/>
      <c r="REO34" s="5"/>
      <c r="REP34" s="5"/>
      <c r="REQ34" s="5"/>
      <c r="RER34" s="5"/>
      <c r="RES34" s="5"/>
      <c r="RET34" s="5"/>
      <c r="REU34" s="5"/>
      <c r="REV34" s="5"/>
      <c r="REW34" s="5"/>
      <c r="REX34" s="5"/>
      <c r="REY34" s="5"/>
      <c r="REZ34" s="5"/>
      <c r="RFA34" s="5"/>
      <c r="RFB34" s="5"/>
      <c r="RFC34" s="5"/>
      <c r="RFD34" s="5"/>
      <c r="RFE34" s="5"/>
      <c r="RFF34" s="5"/>
      <c r="RFG34" s="5"/>
      <c r="RFH34" s="5"/>
      <c r="RFI34" s="5"/>
      <c r="RFJ34" s="5"/>
      <c r="RFK34" s="5"/>
      <c r="RFL34" s="5"/>
      <c r="RFM34" s="5"/>
      <c r="RFN34" s="5"/>
      <c r="RFO34" s="5"/>
      <c r="RFP34" s="5"/>
      <c r="RFQ34" s="5"/>
      <c r="RFR34" s="5"/>
      <c r="RFS34" s="5"/>
      <c r="RFT34" s="5"/>
      <c r="RFU34" s="5"/>
      <c r="RFV34" s="5"/>
      <c r="RFW34" s="5"/>
      <c r="RFX34" s="5"/>
      <c r="RFY34" s="5"/>
      <c r="RFZ34" s="5"/>
      <c r="RGA34" s="5"/>
      <c r="RGB34" s="5"/>
      <c r="RGC34" s="5"/>
      <c r="RGD34" s="5"/>
      <c r="RGE34" s="5"/>
      <c r="RGF34" s="5"/>
      <c r="RGG34" s="5"/>
      <c r="RGH34" s="5"/>
      <c r="RGI34" s="5"/>
      <c r="RGJ34" s="5"/>
      <c r="RGK34" s="5"/>
      <c r="RGL34" s="5"/>
      <c r="RGM34" s="5"/>
      <c r="RGN34" s="5"/>
      <c r="RGO34" s="5"/>
      <c r="RGP34" s="5"/>
      <c r="RGQ34" s="5"/>
      <c r="RGR34" s="5"/>
      <c r="RGS34" s="5"/>
      <c r="RGT34" s="5"/>
      <c r="RGU34" s="5"/>
      <c r="RGV34" s="5"/>
      <c r="RGW34" s="5"/>
      <c r="RGX34" s="5"/>
      <c r="RGY34" s="5"/>
      <c r="RGZ34" s="5"/>
      <c r="RHA34" s="5"/>
      <c r="RHB34" s="5"/>
      <c r="RHC34" s="5"/>
      <c r="RHD34" s="5"/>
      <c r="RHE34" s="5"/>
      <c r="RHF34" s="5"/>
      <c r="RHG34" s="5"/>
      <c r="RHH34" s="5"/>
      <c r="RHI34" s="5"/>
      <c r="RHJ34" s="5"/>
      <c r="RHK34" s="5"/>
      <c r="RHL34" s="5"/>
      <c r="RHM34" s="5"/>
      <c r="RHN34" s="5"/>
      <c r="RHO34" s="5"/>
      <c r="RHP34" s="5"/>
      <c r="RHQ34" s="5"/>
      <c r="RHR34" s="5"/>
      <c r="RHS34" s="5"/>
      <c r="RHT34" s="5"/>
      <c r="RHU34" s="5"/>
      <c r="RHV34" s="5"/>
      <c r="RHW34" s="5"/>
      <c r="RHX34" s="5"/>
      <c r="RHY34" s="5"/>
      <c r="RHZ34" s="5"/>
      <c r="RIA34" s="5"/>
      <c r="RIB34" s="5"/>
      <c r="RIC34" s="5"/>
      <c r="RID34" s="5"/>
      <c r="RIE34" s="5"/>
      <c r="RIF34" s="5"/>
      <c r="RIG34" s="5"/>
      <c r="RIH34" s="5"/>
      <c r="RII34" s="5"/>
      <c r="RIJ34" s="5"/>
      <c r="RIK34" s="5"/>
      <c r="RIL34" s="5"/>
      <c r="RIM34" s="5"/>
      <c r="RIN34" s="5"/>
      <c r="RIO34" s="5"/>
      <c r="RIP34" s="5"/>
      <c r="RIQ34" s="5"/>
      <c r="RIR34" s="5"/>
      <c r="RIS34" s="5"/>
      <c r="RIT34" s="5"/>
      <c r="RIU34" s="5"/>
      <c r="RIV34" s="5"/>
      <c r="RIW34" s="5"/>
      <c r="RIX34" s="5"/>
      <c r="RIY34" s="5"/>
      <c r="RIZ34" s="5"/>
      <c r="RJA34" s="5"/>
      <c r="RJB34" s="5"/>
      <c r="RJC34" s="5"/>
      <c r="RJD34" s="5"/>
      <c r="RJE34" s="5"/>
      <c r="RJF34" s="5"/>
      <c r="RJG34" s="5"/>
      <c r="RJH34" s="5"/>
      <c r="RJI34" s="5"/>
      <c r="RJJ34" s="5"/>
      <c r="RJK34" s="5"/>
      <c r="RJL34" s="5"/>
      <c r="RJM34" s="5"/>
      <c r="RJN34" s="5"/>
      <c r="RJO34" s="5"/>
      <c r="RJP34" s="5"/>
      <c r="RJQ34" s="5"/>
      <c r="RJR34" s="5"/>
      <c r="RJS34" s="5"/>
      <c r="RJT34" s="5"/>
      <c r="RJU34" s="5"/>
      <c r="RJV34" s="5"/>
      <c r="RJW34" s="5"/>
      <c r="RJX34" s="5"/>
      <c r="RJY34" s="5"/>
      <c r="RJZ34" s="5"/>
      <c r="RKA34" s="5"/>
      <c r="RKB34" s="5"/>
      <c r="RKC34" s="5"/>
      <c r="RKD34" s="5"/>
      <c r="RKE34" s="5"/>
      <c r="RKF34" s="5"/>
      <c r="RKG34" s="5"/>
      <c r="RKH34" s="5"/>
      <c r="RKI34" s="5"/>
      <c r="RKJ34" s="5"/>
      <c r="RKK34" s="5"/>
      <c r="RKL34" s="5"/>
      <c r="RKM34" s="5"/>
      <c r="RKN34" s="5"/>
      <c r="RKO34" s="5"/>
      <c r="RKP34" s="5"/>
      <c r="RKQ34" s="5"/>
      <c r="RKR34" s="5"/>
      <c r="RKS34" s="5"/>
      <c r="RKT34" s="5"/>
      <c r="RKU34" s="5"/>
      <c r="RKV34" s="5"/>
      <c r="RKW34" s="5"/>
      <c r="RKX34" s="5"/>
      <c r="RKY34" s="5"/>
      <c r="RKZ34" s="5"/>
      <c r="RLA34" s="5"/>
      <c r="RLB34" s="5"/>
      <c r="RLC34" s="5"/>
      <c r="RLD34" s="5"/>
      <c r="RLE34" s="5"/>
      <c r="RLF34" s="5"/>
      <c r="RLG34" s="5"/>
      <c r="RLH34" s="5"/>
      <c r="RLI34" s="5"/>
      <c r="RLJ34" s="5"/>
      <c r="RLK34" s="5"/>
      <c r="RLL34" s="5"/>
      <c r="RLM34" s="5"/>
      <c r="RLN34" s="5"/>
      <c r="RLO34" s="5"/>
      <c r="RLP34" s="5"/>
      <c r="RLQ34" s="5"/>
      <c r="RLR34" s="5"/>
      <c r="RLS34" s="5"/>
      <c r="RLT34" s="5"/>
      <c r="RLU34" s="5"/>
      <c r="RLV34" s="5"/>
      <c r="RLW34" s="5"/>
      <c r="RLX34" s="5"/>
      <c r="RLY34" s="5"/>
      <c r="RLZ34" s="5"/>
      <c r="RMA34" s="5"/>
      <c r="RMB34" s="5"/>
      <c r="RMC34" s="5"/>
      <c r="RMD34" s="5"/>
      <c r="RME34" s="5"/>
      <c r="RMF34" s="5"/>
      <c r="RMG34" s="5"/>
      <c r="RMH34" s="5"/>
      <c r="RMI34" s="5"/>
      <c r="RMJ34" s="5"/>
      <c r="RMK34" s="5"/>
      <c r="RML34" s="5"/>
      <c r="RMM34" s="5"/>
      <c r="RMN34" s="5"/>
      <c r="RMO34" s="5"/>
      <c r="RMP34" s="5"/>
      <c r="RMQ34" s="5"/>
      <c r="RMR34" s="5"/>
      <c r="RMS34" s="5"/>
      <c r="RMT34" s="5"/>
      <c r="RMU34" s="5"/>
      <c r="RMV34" s="5"/>
      <c r="RMW34" s="5"/>
      <c r="RMX34" s="5"/>
      <c r="RMY34" s="5"/>
      <c r="RMZ34" s="5"/>
      <c r="RNA34" s="5"/>
      <c r="RNB34" s="5"/>
      <c r="RNC34" s="5"/>
      <c r="RND34" s="5"/>
      <c r="RNE34" s="5"/>
      <c r="RNF34" s="5"/>
      <c r="RNG34" s="5"/>
      <c r="RNH34" s="5"/>
      <c r="RNI34" s="5"/>
      <c r="RNJ34" s="5"/>
      <c r="RNK34" s="5"/>
      <c r="RNL34" s="5"/>
      <c r="RNM34" s="5"/>
      <c r="RNN34" s="5"/>
      <c r="RNO34" s="5"/>
      <c r="RNP34" s="5"/>
      <c r="RNQ34" s="5"/>
      <c r="RNR34" s="5"/>
      <c r="RNS34" s="5"/>
      <c r="RNT34" s="5"/>
      <c r="RNU34" s="5"/>
      <c r="RNV34" s="5"/>
      <c r="RNW34" s="5"/>
      <c r="RNX34" s="5"/>
      <c r="RNY34" s="5"/>
      <c r="RNZ34" s="5"/>
      <c r="ROA34" s="5"/>
      <c r="ROB34" s="5"/>
      <c r="ROC34" s="5"/>
      <c r="ROD34" s="5"/>
      <c r="ROE34" s="5"/>
      <c r="ROF34" s="5"/>
      <c r="ROG34" s="5"/>
      <c r="ROH34" s="5"/>
      <c r="ROI34" s="5"/>
      <c r="ROJ34" s="5"/>
      <c r="ROK34" s="5"/>
      <c r="ROL34" s="5"/>
      <c r="ROM34" s="5"/>
      <c r="RON34" s="5"/>
      <c r="ROO34" s="5"/>
      <c r="ROP34" s="5"/>
      <c r="ROQ34" s="5"/>
      <c r="ROR34" s="5"/>
      <c r="ROS34" s="5"/>
      <c r="ROT34" s="5"/>
      <c r="ROU34" s="5"/>
      <c r="ROV34" s="5"/>
      <c r="ROW34" s="5"/>
      <c r="ROX34" s="5"/>
      <c r="ROY34" s="5"/>
      <c r="ROZ34" s="5"/>
      <c r="RPA34" s="5"/>
      <c r="RPB34" s="5"/>
      <c r="RPC34" s="5"/>
      <c r="RPD34" s="5"/>
      <c r="RPE34" s="5"/>
      <c r="RPF34" s="5"/>
      <c r="RPG34" s="5"/>
      <c r="RPH34" s="5"/>
      <c r="RPI34" s="5"/>
      <c r="RPJ34" s="5"/>
      <c r="RPK34" s="5"/>
      <c r="RPL34" s="5"/>
      <c r="RPM34" s="5"/>
      <c r="RPN34" s="5"/>
      <c r="RPO34" s="5"/>
      <c r="RPP34" s="5"/>
      <c r="RPQ34" s="5"/>
      <c r="RPR34" s="5"/>
      <c r="RPS34" s="5"/>
      <c r="RPT34" s="5"/>
      <c r="RPU34" s="5"/>
      <c r="RPV34" s="5"/>
      <c r="RPW34" s="5"/>
      <c r="RPX34" s="5"/>
      <c r="RPY34" s="5"/>
      <c r="RPZ34" s="5"/>
      <c r="RQA34" s="5"/>
      <c r="RQB34" s="5"/>
      <c r="RQC34" s="5"/>
      <c r="RQD34" s="5"/>
      <c r="RQE34" s="5"/>
      <c r="RQF34" s="5"/>
      <c r="RQG34" s="5"/>
      <c r="RQH34" s="5"/>
      <c r="RQI34" s="5"/>
      <c r="RQJ34" s="5"/>
      <c r="RQK34" s="5"/>
      <c r="RQL34" s="5"/>
      <c r="RQM34" s="5"/>
      <c r="RQN34" s="5"/>
      <c r="RQO34" s="5"/>
      <c r="RQP34" s="5"/>
      <c r="RQQ34" s="5"/>
      <c r="RQR34" s="5"/>
      <c r="RQS34" s="5"/>
      <c r="RQT34" s="5"/>
      <c r="RQU34" s="5"/>
      <c r="RQV34" s="5"/>
      <c r="RQW34" s="5"/>
      <c r="RQX34" s="5"/>
      <c r="RQY34" s="5"/>
      <c r="RQZ34" s="5"/>
      <c r="RRA34" s="5"/>
      <c r="RRB34" s="5"/>
      <c r="RRC34" s="5"/>
      <c r="RRD34" s="5"/>
      <c r="RRE34" s="5"/>
      <c r="RRF34" s="5"/>
      <c r="RRG34" s="5"/>
      <c r="RRH34" s="5"/>
      <c r="RRI34" s="5"/>
      <c r="RRJ34" s="5"/>
      <c r="RRK34" s="5"/>
      <c r="RRL34" s="5"/>
      <c r="RRM34" s="5"/>
      <c r="RRN34" s="5"/>
      <c r="RRO34" s="5"/>
      <c r="RRP34" s="5"/>
      <c r="RRQ34" s="5"/>
      <c r="RRR34" s="5"/>
      <c r="RRS34" s="5"/>
      <c r="RRT34" s="5"/>
      <c r="RRU34" s="5"/>
      <c r="RRV34" s="5"/>
      <c r="RRW34" s="5"/>
      <c r="RRX34" s="5"/>
      <c r="RRY34" s="5"/>
      <c r="RRZ34" s="5"/>
      <c r="RSA34" s="5"/>
      <c r="RSB34" s="5"/>
      <c r="RSC34" s="5"/>
      <c r="RSD34" s="5"/>
      <c r="RSE34" s="5"/>
      <c r="RSF34" s="5"/>
      <c r="RSG34" s="5"/>
      <c r="RSH34" s="5"/>
      <c r="RSI34" s="5"/>
      <c r="RSJ34" s="5"/>
      <c r="RSK34" s="5"/>
      <c r="RSL34" s="5"/>
      <c r="RSM34" s="5"/>
      <c r="RSN34" s="5"/>
      <c r="RSO34" s="5"/>
      <c r="RSP34" s="5"/>
      <c r="RSQ34" s="5"/>
      <c r="RSR34" s="5"/>
      <c r="RSS34" s="5"/>
      <c r="RST34" s="5"/>
      <c r="RSU34" s="5"/>
      <c r="RSV34" s="5"/>
      <c r="RSW34" s="5"/>
      <c r="RSX34" s="5"/>
      <c r="RSY34" s="5"/>
      <c r="RSZ34" s="5"/>
      <c r="RTA34" s="5"/>
      <c r="RTB34" s="5"/>
      <c r="RTC34" s="5"/>
      <c r="RTD34" s="5"/>
      <c r="RTE34" s="5"/>
      <c r="RTF34" s="5"/>
      <c r="RTG34" s="5"/>
      <c r="RTH34" s="5"/>
      <c r="RTI34" s="5"/>
      <c r="RTJ34" s="5"/>
      <c r="RTK34" s="5"/>
      <c r="RTL34" s="5"/>
      <c r="RTM34" s="5"/>
      <c r="RTN34" s="5"/>
      <c r="RTO34" s="5"/>
      <c r="RTP34" s="5"/>
      <c r="RTQ34" s="5"/>
      <c r="RTR34" s="5"/>
      <c r="RTS34" s="5"/>
      <c r="RTT34" s="5"/>
      <c r="RTU34" s="5"/>
      <c r="RTV34" s="5"/>
      <c r="RTW34" s="5"/>
      <c r="RTX34" s="5"/>
      <c r="RTY34" s="5"/>
      <c r="RTZ34" s="5"/>
      <c r="RUA34" s="5"/>
      <c r="RUB34" s="5"/>
      <c r="RUC34" s="5"/>
      <c r="RUD34" s="5"/>
      <c r="RUE34" s="5"/>
      <c r="RUF34" s="5"/>
      <c r="RUG34" s="5"/>
      <c r="RUH34" s="5"/>
      <c r="RUI34" s="5"/>
      <c r="RUJ34" s="5"/>
      <c r="RUK34" s="5"/>
      <c r="RUL34" s="5"/>
      <c r="RUM34" s="5"/>
      <c r="RUN34" s="5"/>
      <c r="RUO34" s="5"/>
      <c r="RUP34" s="5"/>
      <c r="RUQ34" s="5"/>
      <c r="RUR34" s="5"/>
      <c r="RUS34" s="5"/>
      <c r="RUT34" s="5"/>
      <c r="RUU34" s="5"/>
      <c r="RUV34" s="5"/>
      <c r="RUW34" s="5"/>
      <c r="RUX34" s="5"/>
      <c r="RUY34" s="5"/>
      <c r="RUZ34" s="5"/>
      <c r="RVA34" s="5"/>
      <c r="RVB34" s="5"/>
      <c r="RVC34" s="5"/>
      <c r="RVD34" s="5"/>
      <c r="RVE34" s="5"/>
      <c r="RVF34" s="5"/>
      <c r="RVG34" s="5"/>
      <c r="RVH34" s="5"/>
      <c r="RVI34" s="5"/>
      <c r="RVJ34" s="5"/>
      <c r="RVK34" s="5"/>
      <c r="RVL34" s="5"/>
      <c r="RVM34" s="5"/>
      <c r="RVN34" s="5"/>
      <c r="RVO34" s="5"/>
      <c r="RVP34" s="5"/>
      <c r="RVQ34" s="5"/>
      <c r="RVR34" s="5"/>
      <c r="RVS34" s="5"/>
      <c r="RVT34" s="5"/>
      <c r="RVU34" s="5"/>
      <c r="RVV34" s="5"/>
      <c r="RVW34" s="5"/>
      <c r="RVX34" s="5"/>
      <c r="RVY34" s="5"/>
      <c r="RVZ34" s="5"/>
      <c r="RWA34" s="5"/>
      <c r="RWB34" s="5"/>
      <c r="RWC34" s="5"/>
      <c r="RWD34" s="5"/>
      <c r="RWE34" s="5"/>
      <c r="RWF34" s="5"/>
      <c r="RWG34" s="5"/>
      <c r="RWH34" s="5"/>
      <c r="RWI34" s="5"/>
      <c r="RWJ34" s="5"/>
      <c r="RWK34" s="5"/>
      <c r="RWL34" s="5"/>
      <c r="RWM34" s="5"/>
      <c r="RWN34" s="5"/>
      <c r="RWO34" s="5"/>
      <c r="RWP34" s="5"/>
      <c r="RWQ34" s="5"/>
      <c r="RWR34" s="5"/>
      <c r="RWS34" s="5"/>
      <c r="RWT34" s="5"/>
      <c r="RWU34" s="5"/>
      <c r="RWV34" s="5"/>
      <c r="RWW34" s="5"/>
      <c r="RWX34" s="5"/>
      <c r="RWY34" s="5"/>
      <c r="RWZ34" s="5"/>
      <c r="RXA34" s="5"/>
      <c r="RXB34" s="5"/>
      <c r="RXC34" s="5"/>
      <c r="RXD34" s="5"/>
      <c r="RXE34" s="5"/>
      <c r="RXF34" s="5"/>
      <c r="RXG34" s="5"/>
      <c r="RXH34" s="5"/>
      <c r="RXI34" s="5"/>
      <c r="RXJ34" s="5"/>
      <c r="RXK34" s="5"/>
      <c r="RXL34" s="5"/>
      <c r="RXM34" s="5"/>
      <c r="RXN34" s="5"/>
      <c r="RXO34" s="5"/>
      <c r="RXP34" s="5"/>
      <c r="RXQ34" s="5"/>
      <c r="RXR34" s="5"/>
      <c r="RXS34" s="5"/>
      <c r="RXT34" s="5"/>
      <c r="RXU34" s="5"/>
      <c r="RXV34" s="5"/>
      <c r="RXW34" s="5"/>
      <c r="RXX34" s="5"/>
      <c r="RXY34" s="5"/>
      <c r="RXZ34" s="5"/>
      <c r="RYA34" s="5"/>
      <c r="RYB34" s="5"/>
      <c r="RYC34" s="5"/>
      <c r="RYD34" s="5"/>
      <c r="RYE34" s="5"/>
      <c r="RYF34" s="5"/>
      <c r="RYG34" s="5"/>
      <c r="RYH34" s="5"/>
      <c r="RYI34" s="5"/>
      <c r="RYJ34" s="5"/>
      <c r="RYK34" s="5"/>
      <c r="RYL34" s="5"/>
      <c r="RYM34" s="5"/>
      <c r="RYN34" s="5"/>
      <c r="RYO34" s="5"/>
      <c r="RYP34" s="5"/>
      <c r="RYQ34" s="5"/>
      <c r="RYR34" s="5"/>
      <c r="RYS34" s="5"/>
      <c r="RYT34" s="5"/>
      <c r="RYU34" s="5"/>
      <c r="RYV34" s="5"/>
      <c r="RYW34" s="5"/>
      <c r="RYX34" s="5"/>
      <c r="RYY34" s="5"/>
      <c r="RYZ34" s="5"/>
      <c r="RZA34" s="5"/>
      <c r="RZB34" s="5"/>
      <c r="RZC34" s="5"/>
      <c r="RZD34" s="5"/>
      <c r="RZE34" s="5"/>
      <c r="RZF34" s="5"/>
      <c r="RZG34" s="5"/>
      <c r="RZH34" s="5"/>
      <c r="RZI34" s="5"/>
      <c r="RZJ34" s="5"/>
      <c r="RZK34" s="5"/>
      <c r="RZL34" s="5"/>
      <c r="RZM34" s="5"/>
      <c r="RZN34" s="5"/>
      <c r="RZO34" s="5"/>
      <c r="RZP34" s="5"/>
      <c r="RZQ34" s="5"/>
      <c r="RZR34" s="5"/>
      <c r="RZS34" s="5"/>
      <c r="RZT34" s="5"/>
      <c r="RZU34" s="5"/>
      <c r="RZV34" s="5"/>
      <c r="RZW34" s="5"/>
      <c r="RZX34" s="5"/>
      <c r="RZY34" s="5"/>
      <c r="RZZ34" s="5"/>
      <c r="SAA34" s="5"/>
      <c r="SAB34" s="5"/>
      <c r="SAC34" s="5"/>
      <c r="SAD34" s="5"/>
      <c r="SAE34" s="5"/>
      <c r="SAF34" s="5"/>
      <c r="SAG34" s="5"/>
      <c r="SAH34" s="5"/>
      <c r="SAI34" s="5"/>
      <c r="SAJ34" s="5"/>
      <c r="SAK34" s="5"/>
      <c r="SAL34" s="5"/>
      <c r="SAM34" s="5"/>
      <c r="SAN34" s="5"/>
      <c r="SAO34" s="5"/>
      <c r="SAP34" s="5"/>
      <c r="SAQ34" s="5"/>
      <c r="SAR34" s="5"/>
      <c r="SAS34" s="5"/>
      <c r="SAT34" s="5"/>
      <c r="SAU34" s="5"/>
      <c r="SAV34" s="5"/>
      <c r="SAW34" s="5"/>
      <c r="SAX34" s="5"/>
      <c r="SAY34" s="5"/>
      <c r="SAZ34" s="5"/>
      <c r="SBA34" s="5"/>
      <c r="SBB34" s="5"/>
      <c r="SBC34" s="5"/>
      <c r="SBD34" s="5"/>
      <c r="SBE34" s="5"/>
      <c r="SBF34" s="5"/>
      <c r="SBG34" s="5"/>
      <c r="SBH34" s="5"/>
      <c r="SBI34" s="5"/>
      <c r="SBJ34" s="5"/>
      <c r="SBK34" s="5"/>
      <c r="SBL34" s="5"/>
      <c r="SBM34" s="5"/>
      <c r="SBN34" s="5"/>
      <c r="SBO34" s="5"/>
      <c r="SBP34" s="5"/>
      <c r="SBQ34" s="5"/>
      <c r="SBR34" s="5"/>
      <c r="SBS34" s="5"/>
      <c r="SBT34" s="5"/>
      <c r="SBU34" s="5"/>
      <c r="SBV34" s="5"/>
      <c r="SBW34" s="5"/>
      <c r="SBX34" s="5"/>
      <c r="SBY34" s="5"/>
      <c r="SBZ34" s="5"/>
      <c r="SCA34" s="5"/>
      <c r="SCB34" s="5"/>
      <c r="SCC34" s="5"/>
      <c r="SCD34" s="5"/>
      <c r="SCE34" s="5"/>
      <c r="SCF34" s="5"/>
      <c r="SCG34" s="5"/>
      <c r="SCH34" s="5"/>
      <c r="SCI34" s="5"/>
      <c r="SCJ34" s="5"/>
      <c r="SCK34" s="5"/>
      <c r="SCL34" s="5"/>
      <c r="SCM34" s="5"/>
      <c r="SCN34" s="5"/>
      <c r="SCO34" s="5"/>
      <c r="SCP34" s="5"/>
      <c r="SCQ34" s="5"/>
      <c r="SCR34" s="5"/>
      <c r="SCS34" s="5"/>
      <c r="SCT34" s="5"/>
      <c r="SCU34" s="5"/>
      <c r="SCV34" s="5"/>
      <c r="SCW34" s="5"/>
      <c r="SCX34" s="5"/>
      <c r="SCY34" s="5"/>
      <c r="SCZ34" s="5"/>
      <c r="SDA34" s="5"/>
      <c r="SDB34" s="5"/>
      <c r="SDC34" s="5"/>
      <c r="SDD34" s="5"/>
      <c r="SDE34" s="5"/>
      <c r="SDF34" s="5"/>
      <c r="SDG34" s="5"/>
      <c r="SDH34" s="5"/>
      <c r="SDI34" s="5"/>
      <c r="SDJ34" s="5"/>
      <c r="SDK34" s="5"/>
      <c r="SDL34" s="5"/>
      <c r="SDM34" s="5"/>
      <c r="SDN34" s="5"/>
      <c r="SDO34" s="5"/>
      <c r="SDP34" s="5"/>
      <c r="SDQ34" s="5"/>
      <c r="SDR34" s="5"/>
      <c r="SDS34" s="5"/>
      <c r="SDT34" s="5"/>
      <c r="SDU34" s="5"/>
      <c r="SDV34" s="5"/>
      <c r="SDW34" s="5"/>
      <c r="SDX34" s="5"/>
      <c r="SDY34" s="5"/>
      <c r="SDZ34" s="5"/>
      <c r="SEA34" s="5"/>
      <c r="SEB34" s="5"/>
      <c r="SEC34" s="5"/>
      <c r="SED34" s="5"/>
      <c r="SEE34" s="5"/>
      <c r="SEF34" s="5"/>
      <c r="SEG34" s="5"/>
      <c r="SEH34" s="5"/>
      <c r="SEI34" s="5"/>
      <c r="SEJ34" s="5"/>
      <c r="SEK34" s="5"/>
      <c r="SEL34" s="5"/>
      <c r="SEM34" s="5"/>
      <c r="SEN34" s="5"/>
      <c r="SEO34" s="5"/>
      <c r="SEP34" s="5"/>
      <c r="SEQ34" s="5"/>
      <c r="SER34" s="5"/>
      <c r="SES34" s="5"/>
      <c r="SET34" s="5"/>
      <c r="SEU34" s="5"/>
      <c r="SEV34" s="5"/>
      <c r="SEW34" s="5"/>
      <c r="SEX34" s="5"/>
      <c r="SEY34" s="5"/>
      <c r="SEZ34" s="5"/>
      <c r="SFA34" s="5"/>
      <c r="SFB34" s="5"/>
      <c r="SFC34" s="5"/>
      <c r="SFD34" s="5"/>
      <c r="SFE34" s="5"/>
      <c r="SFF34" s="5"/>
      <c r="SFG34" s="5"/>
      <c r="SFH34" s="5"/>
      <c r="SFI34" s="5"/>
      <c r="SFJ34" s="5"/>
      <c r="SFK34" s="5"/>
      <c r="SFL34" s="5"/>
      <c r="SFM34" s="5"/>
      <c r="SFN34" s="5"/>
      <c r="SFO34" s="5"/>
      <c r="SFP34" s="5"/>
      <c r="SFQ34" s="5"/>
      <c r="SFR34" s="5"/>
      <c r="SFS34" s="5"/>
      <c r="SFT34" s="5"/>
      <c r="SFU34" s="5"/>
      <c r="SFV34" s="5"/>
      <c r="SFW34" s="5"/>
      <c r="SFX34" s="5"/>
      <c r="SFY34" s="5"/>
      <c r="SFZ34" s="5"/>
      <c r="SGA34" s="5"/>
      <c r="SGB34" s="5"/>
      <c r="SGC34" s="5"/>
      <c r="SGD34" s="5"/>
      <c r="SGE34" s="5"/>
      <c r="SGF34" s="5"/>
      <c r="SGG34" s="5"/>
      <c r="SGH34" s="5"/>
      <c r="SGI34" s="5"/>
      <c r="SGJ34" s="5"/>
      <c r="SGK34" s="5"/>
      <c r="SGL34" s="5"/>
      <c r="SGM34" s="5"/>
      <c r="SGN34" s="5"/>
      <c r="SGO34" s="5"/>
      <c r="SGP34" s="5"/>
      <c r="SGQ34" s="5"/>
      <c r="SGR34" s="5"/>
      <c r="SGS34" s="5"/>
      <c r="SGT34" s="5"/>
      <c r="SGU34" s="5"/>
      <c r="SGV34" s="5"/>
      <c r="SGW34" s="5"/>
      <c r="SGX34" s="5"/>
      <c r="SGY34" s="5"/>
      <c r="SGZ34" s="5"/>
      <c r="SHA34" s="5"/>
      <c r="SHB34" s="5"/>
      <c r="SHC34" s="5"/>
      <c r="SHD34" s="5"/>
      <c r="SHE34" s="5"/>
      <c r="SHF34" s="5"/>
      <c r="SHG34" s="5"/>
      <c r="SHH34" s="5"/>
      <c r="SHI34" s="5"/>
      <c r="SHJ34" s="5"/>
      <c r="SHK34" s="5"/>
      <c r="SHL34" s="5"/>
      <c r="SHM34" s="5"/>
      <c r="SHN34" s="5"/>
      <c r="SHO34" s="5"/>
      <c r="SHP34" s="5"/>
      <c r="SHQ34" s="5"/>
      <c r="SHR34" s="5"/>
      <c r="SHS34" s="5"/>
      <c r="SHT34" s="5"/>
      <c r="SHU34" s="5"/>
      <c r="SHV34" s="5"/>
      <c r="SHW34" s="5"/>
      <c r="SHX34" s="5"/>
      <c r="SHY34" s="5"/>
      <c r="SHZ34" s="5"/>
      <c r="SIA34" s="5"/>
      <c r="SIB34" s="5"/>
      <c r="SIC34" s="5"/>
      <c r="SID34" s="5"/>
      <c r="SIE34" s="5"/>
      <c r="SIF34" s="5"/>
      <c r="SIG34" s="5"/>
      <c r="SIH34" s="5"/>
      <c r="SII34" s="5"/>
      <c r="SIJ34" s="5"/>
      <c r="SIK34" s="5"/>
      <c r="SIL34" s="5"/>
      <c r="SIM34" s="5"/>
      <c r="SIN34" s="5"/>
      <c r="SIO34" s="5"/>
      <c r="SIP34" s="5"/>
      <c r="SIQ34" s="5"/>
      <c r="SIR34" s="5"/>
      <c r="SIS34" s="5"/>
      <c r="SIT34" s="5"/>
      <c r="SIU34" s="5"/>
      <c r="SIV34" s="5"/>
      <c r="SIW34" s="5"/>
      <c r="SIX34" s="5"/>
      <c r="SIY34" s="5"/>
      <c r="SIZ34" s="5"/>
      <c r="SJA34" s="5"/>
      <c r="SJB34" s="5"/>
      <c r="SJC34" s="5"/>
      <c r="SJD34" s="5"/>
      <c r="SJE34" s="5"/>
      <c r="SJF34" s="5"/>
      <c r="SJG34" s="5"/>
      <c r="SJH34" s="5"/>
      <c r="SJI34" s="5"/>
      <c r="SJJ34" s="5"/>
      <c r="SJK34" s="5"/>
      <c r="SJL34" s="5"/>
      <c r="SJM34" s="5"/>
      <c r="SJN34" s="5"/>
      <c r="SJO34" s="5"/>
      <c r="SJP34" s="5"/>
      <c r="SJQ34" s="5"/>
      <c r="SJR34" s="5"/>
      <c r="SJS34" s="5"/>
      <c r="SJT34" s="5"/>
      <c r="SJU34" s="5"/>
      <c r="SJV34" s="5"/>
      <c r="SJW34" s="5"/>
      <c r="SJX34" s="5"/>
      <c r="SJY34" s="5"/>
      <c r="SJZ34" s="5"/>
      <c r="SKA34" s="5"/>
      <c r="SKB34" s="5"/>
      <c r="SKC34" s="5"/>
      <c r="SKD34" s="5"/>
      <c r="SKE34" s="5"/>
      <c r="SKF34" s="5"/>
      <c r="SKG34" s="5"/>
      <c r="SKH34" s="5"/>
      <c r="SKI34" s="5"/>
      <c r="SKJ34" s="5"/>
      <c r="SKK34" s="5"/>
      <c r="SKL34" s="5"/>
      <c r="SKM34" s="5"/>
      <c r="SKN34" s="5"/>
      <c r="SKO34" s="5"/>
      <c r="SKP34" s="5"/>
      <c r="SKQ34" s="5"/>
      <c r="SKR34" s="5"/>
      <c r="SKS34" s="5"/>
      <c r="SKT34" s="5"/>
      <c r="SKU34" s="5"/>
      <c r="SKV34" s="5"/>
      <c r="SKW34" s="5"/>
      <c r="SKX34" s="5"/>
      <c r="SKY34" s="5"/>
      <c r="SKZ34" s="5"/>
      <c r="SLA34" s="5"/>
      <c r="SLB34" s="5"/>
      <c r="SLC34" s="5"/>
      <c r="SLD34" s="5"/>
      <c r="SLE34" s="5"/>
      <c r="SLF34" s="5"/>
      <c r="SLG34" s="5"/>
      <c r="SLH34" s="5"/>
      <c r="SLI34" s="5"/>
      <c r="SLJ34" s="5"/>
      <c r="SLK34" s="5"/>
      <c r="SLL34" s="5"/>
      <c r="SLM34" s="5"/>
      <c r="SLN34" s="5"/>
      <c r="SLO34" s="5"/>
      <c r="SLP34" s="5"/>
      <c r="SLQ34" s="5"/>
      <c r="SLR34" s="5"/>
      <c r="SLS34" s="5"/>
      <c r="SLT34" s="5"/>
      <c r="SLU34" s="5"/>
      <c r="SLV34" s="5"/>
      <c r="SLW34" s="5"/>
      <c r="SLX34" s="5"/>
      <c r="SLY34" s="5"/>
      <c r="SLZ34" s="5"/>
      <c r="SMA34" s="5"/>
      <c r="SMB34" s="5"/>
      <c r="SMC34" s="5"/>
      <c r="SMD34" s="5"/>
      <c r="SME34" s="5"/>
      <c r="SMF34" s="5"/>
      <c r="SMG34" s="5"/>
      <c r="SMH34" s="5"/>
      <c r="SMI34" s="5"/>
      <c r="SMJ34" s="5"/>
      <c r="SMK34" s="5"/>
      <c r="SML34" s="5"/>
      <c r="SMM34" s="5"/>
      <c r="SMN34" s="5"/>
      <c r="SMO34" s="5"/>
      <c r="SMP34" s="5"/>
      <c r="SMQ34" s="5"/>
      <c r="SMR34" s="5"/>
      <c r="SMS34" s="5"/>
      <c r="SMT34" s="5"/>
      <c r="SMU34" s="5"/>
      <c r="SMV34" s="5"/>
      <c r="SMW34" s="5"/>
      <c r="SMX34" s="5"/>
      <c r="SMY34" s="5"/>
      <c r="SMZ34" s="5"/>
      <c r="SNA34" s="5"/>
      <c r="SNB34" s="5"/>
      <c r="SNC34" s="5"/>
      <c r="SND34" s="5"/>
      <c r="SNE34" s="5"/>
      <c r="SNF34" s="5"/>
      <c r="SNG34" s="5"/>
      <c r="SNH34" s="5"/>
      <c r="SNI34" s="5"/>
      <c r="SNJ34" s="5"/>
      <c r="SNK34" s="5"/>
      <c r="SNL34" s="5"/>
      <c r="SNM34" s="5"/>
      <c r="SNN34" s="5"/>
      <c r="SNO34" s="5"/>
      <c r="SNP34" s="5"/>
      <c r="SNQ34" s="5"/>
      <c r="SNR34" s="5"/>
      <c r="SNS34" s="5"/>
      <c r="SNT34" s="5"/>
      <c r="SNU34" s="5"/>
      <c r="SNV34" s="5"/>
      <c r="SNW34" s="5"/>
      <c r="SNX34" s="5"/>
      <c r="SNY34" s="5"/>
      <c r="SNZ34" s="5"/>
      <c r="SOA34" s="5"/>
      <c r="SOB34" s="5"/>
      <c r="SOC34" s="5"/>
      <c r="SOD34" s="5"/>
      <c r="SOE34" s="5"/>
      <c r="SOF34" s="5"/>
      <c r="SOG34" s="5"/>
      <c r="SOH34" s="5"/>
      <c r="SOI34" s="5"/>
      <c r="SOJ34" s="5"/>
      <c r="SOK34" s="5"/>
      <c r="SOL34" s="5"/>
      <c r="SOM34" s="5"/>
      <c r="SON34" s="5"/>
      <c r="SOO34" s="5"/>
      <c r="SOP34" s="5"/>
      <c r="SOQ34" s="5"/>
      <c r="SOR34" s="5"/>
      <c r="SOS34" s="5"/>
      <c r="SOT34" s="5"/>
      <c r="SOU34" s="5"/>
      <c r="SOV34" s="5"/>
      <c r="SOW34" s="5"/>
      <c r="SOX34" s="5"/>
      <c r="SOY34" s="5"/>
      <c r="SOZ34" s="5"/>
      <c r="SPA34" s="5"/>
      <c r="SPB34" s="5"/>
      <c r="SPC34" s="5"/>
      <c r="SPD34" s="5"/>
      <c r="SPE34" s="5"/>
      <c r="SPF34" s="5"/>
      <c r="SPG34" s="5"/>
      <c r="SPH34" s="5"/>
      <c r="SPI34" s="5"/>
      <c r="SPJ34" s="5"/>
      <c r="SPK34" s="5"/>
      <c r="SPL34" s="5"/>
      <c r="SPM34" s="5"/>
      <c r="SPN34" s="5"/>
      <c r="SPO34" s="5"/>
      <c r="SPP34" s="5"/>
      <c r="SPQ34" s="5"/>
      <c r="SPR34" s="5"/>
      <c r="SPS34" s="5"/>
      <c r="SPT34" s="5"/>
      <c r="SPU34" s="5"/>
      <c r="SPV34" s="5"/>
      <c r="SPW34" s="5"/>
      <c r="SPX34" s="5"/>
      <c r="SPY34" s="5"/>
      <c r="SPZ34" s="5"/>
      <c r="SQA34" s="5"/>
      <c r="SQB34" s="5"/>
      <c r="SQC34" s="5"/>
      <c r="SQD34" s="5"/>
      <c r="SQE34" s="5"/>
      <c r="SQF34" s="5"/>
      <c r="SQG34" s="5"/>
      <c r="SQH34" s="5"/>
      <c r="SQI34" s="5"/>
      <c r="SQJ34" s="5"/>
      <c r="SQK34" s="5"/>
      <c r="SQL34" s="5"/>
      <c r="SQM34" s="5"/>
      <c r="SQN34" s="5"/>
      <c r="SQO34" s="5"/>
      <c r="SQP34" s="5"/>
      <c r="SQQ34" s="5"/>
      <c r="SQR34" s="5"/>
      <c r="SQS34" s="5"/>
      <c r="SQT34" s="5"/>
      <c r="SQU34" s="5"/>
      <c r="SQV34" s="5"/>
      <c r="SQW34" s="5"/>
      <c r="SQX34" s="5"/>
      <c r="SQY34" s="5"/>
      <c r="SQZ34" s="5"/>
      <c r="SRA34" s="5"/>
      <c r="SRB34" s="5"/>
      <c r="SRC34" s="5"/>
      <c r="SRD34" s="5"/>
      <c r="SRE34" s="5"/>
      <c r="SRF34" s="5"/>
      <c r="SRG34" s="5"/>
      <c r="SRH34" s="5"/>
      <c r="SRI34" s="5"/>
      <c r="SRJ34" s="5"/>
      <c r="SRK34" s="5"/>
      <c r="SRL34" s="5"/>
      <c r="SRM34" s="5"/>
      <c r="SRN34" s="5"/>
      <c r="SRO34" s="5"/>
      <c r="SRP34" s="5"/>
      <c r="SRQ34" s="5"/>
      <c r="SRR34" s="5"/>
      <c r="SRS34" s="5"/>
      <c r="SRT34" s="5"/>
      <c r="SRU34" s="5"/>
      <c r="SRV34" s="5"/>
      <c r="SRW34" s="5"/>
      <c r="SRX34" s="5"/>
      <c r="SRY34" s="5"/>
      <c r="SRZ34" s="5"/>
      <c r="SSA34" s="5"/>
      <c r="SSB34" s="5"/>
      <c r="SSC34" s="5"/>
      <c r="SSD34" s="5"/>
      <c r="SSE34" s="5"/>
      <c r="SSF34" s="5"/>
      <c r="SSG34" s="5"/>
      <c r="SSH34" s="5"/>
      <c r="SSI34" s="5"/>
      <c r="SSJ34" s="5"/>
      <c r="SSK34" s="5"/>
      <c r="SSL34" s="5"/>
      <c r="SSM34" s="5"/>
      <c r="SSN34" s="5"/>
      <c r="SSO34" s="5"/>
      <c r="SSP34" s="5"/>
      <c r="SSQ34" s="5"/>
      <c r="SSR34" s="5"/>
      <c r="SSS34" s="5"/>
      <c r="SST34" s="5"/>
      <c r="SSU34" s="5"/>
      <c r="SSV34" s="5"/>
      <c r="SSW34" s="5"/>
      <c r="SSX34" s="5"/>
      <c r="SSY34" s="5"/>
      <c r="SSZ34" s="5"/>
      <c r="STA34" s="5"/>
      <c r="STB34" s="5"/>
      <c r="STC34" s="5"/>
      <c r="STD34" s="5"/>
      <c r="STE34" s="5"/>
      <c r="STF34" s="5"/>
      <c r="STG34" s="5"/>
      <c r="STH34" s="5"/>
      <c r="STI34" s="5"/>
      <c r="STJ34" s="5"/>
      <c r="STK34" s="5"/>
      <c r="STL34" s="5"/>
      <c r="STM34" s="5"/>
      <c r="STN34" s="5"/>
      <c r="STO34" s="5"/>
      <c r="STP34" s="5"/>
      <c r="STQ34" s="5"/>
      <c r="STR34" s="5"/>
      <c r="STS34" s="5"/>
      <c r="STT34" s="5"/>
      <c r="STU34" s="5"/>
      <c r="STV34" s="5"/>
      <c r="STW34" s="5"/>
      <c r="STX34" s="5"/>
      <c r="STY34" s="5"/>
      <c r="STZ34" s="5"/>
      <c r="SUA34" s="5"/>
      <c r="SUB34" s="5"/>
      <c r="SUC34" s="5"/>
      <c r="SUD34" s="5"/>
      <c r="SUE34" s="5"/>
      <c r="SUF34" s="5"/>
      <c r="SUG34" s="5"/>
      <c r="SUH34" s="5"/>
      <c r="SUI34" s="5"/>
      <c r="SUJ34" s="5"/>
      <c r="SUK34" s="5"/>
      <c r="SUL34" s="5"/>
      <c r="SUM34" s="5"/>
      <c r="SUN34" s="5"/>
      <c r="SUO34" s="5"/>
      <c r="SUP34" s="5"/>
      <c r="SUQ34" s="5"/>
      <c r="SUR34" s="5"/>
      <c r="SUS34" s="5"/>
      <c r="SUT34" s="5"/>
      <c r="SUU34" s="5"/>
      <c r="SUV34" s="5"/>
      <c r="SUW34" s="5"/>
      <c r="SUX34" s="5"/>
      <c r="SUY34" s="5"/>
      <c r="SUZ34" s="5"/>
      <c r="SVA34" s="5"/>
      <c r="SVB34" s="5"/>
      <c r="SVC34" s="5"/>
      <c r="SVD34" s="5"/>
      <c r="SVE34" s="5"/>
      <c r="SVF34" s="5"/>
      <c r="SVG34" s="5"/>
      <c r="SVH34" s="5"/>
      <c r="SVI34" s="5"/>
      <c r="SVJ34" s="5"/>
      <c r="SVK34" s="5"/>
      <c r="SVL34" s="5"/>
      <c r="SVM34" s="5"/>
      <c r="SVN34" s="5"/>
      <c r="SVO34" s="5"/>
      <c r="SVP34" s="5"/>
      <c r="SVQ34" s="5"/>
      <c r="SVR34" s="5"/>
      <c r="SVS34" s="5"/>
      <c r="SVT34" s="5"/>
      <c r="SVU34" s="5"/>
      <c r="SVV34" s="5"/>
      <c r="SVW34" s="5"/>
      <c r="SVX34" s="5"/>
      <c r="SVY34" s="5"/>
      <c r="SVZ34" s="5"/>
      <c r="SWA34" s="5"/>
      <c r="SWB34" s="5"/>
      <c r="SWC34" s="5"/>
      <c r="SWD34" s="5"/>
      <c r="SWE34" s="5"/>
      <c r="SWF34" s="5"/>
      <c r="SWG34" s="5"/>
      <c r="SWH34" s="5"/>
      <c r="SWI34" s="5"/>
      <c r="SWJ34" s="5"/>
      <c r="SWK34" s="5"/>
      <c r="SWL34" s="5"/>
      <c r="SWM34" s="5"/>
      <c r="SWN34" s="5"/>
      <c r="SWO34" s="5"/>
      <c r="SWP34" s="5"/>
      <c r="SWQ34" s="5"/>
      <c r="SWR34" s="5"/>
      <c r="SWS34" s="5"/>
      <c r="SWT34" s="5"/>
      <c r="SWU34" s="5"/>
      <c r="SWV34" s="5"/>
      <c r="SWW34" s="5"/>
      <c r="SWX34" s="5"/>
      <c r="SWY34" s="5"/>
      <c r="SWZ34" s="5"/>
      <c r="SXA34" s="5"/>
      <c r="SXB34" s="5"/>
      <c r="SXC34" s="5"/>
      <c r="SXD34" s="5"/>
      <c r="SXE34" s="5"/>
      <c r="SXF34" s="5"/>
      <c r="SXG34" s="5"/>
      <c r="SXH34" s="5"/>
      <c r="SXI34" s="5"/>
      <c r="SXJ34" s="5"/>
      <c r="SXK34" s="5"/>
      <c r="SXL34" s="5"/>
      <c r="SXM34" s="5"/>
      <c r="SXN34" s="5"/>
      <c r="SXO34" s="5"/>
      <c r="SXP34" s="5"/>
      <c r="SXQ34" s="5"/>
      <c r="SXR34" s="5"/>
      <c r="SXS34" s="5"/>
      <c r="SXT34" s="5"/>
      <c r="SXU34" s="5"/>
      <c r="SXV34" s="5"/>
      <c r="SXW34" s="5"/>
      <c r="SXX34" s="5"/>
      <c r="SXY34" s="5"/>
      <c r="SXZ34" s="5"/>
      <c r="SYA34" s="5"/>
      <c r="SYB34" s="5"/>
      <c r="SYC34" s="5"/>
      <c r="SYD34" s="5"/>
      <c r="SYE34" s="5"/>
      <c r="SYF34" s="5"/>
      <c r="SYG34" s="5"/>
      <c r="SYH34" s="5"/>
      <c r="SYI34" s="5"/>
      <c r="SYJ34" s="5"/>
      <c r="SYK34" s="5"/>
      <c r="SYL34" s="5"/>
      <c r="SYM34" s="5"/>
      <c r="SYN34" s="5"/>
      <c r="SYO34" s="5"/>
      <c r="SYP34" s="5"/>
      <c r="SYQ34" s="5"/>
      <c r="SYR34" s="5"/>
      <c r="SYS34" s="5"/>
      <c r="SYT34" s="5"/>
      <c r="SYU34" s="5"/>
      <c r="SYV34" s="5"/>
      <c r="SYW34" s="5"/>
      <c r="SYX34" s="5"/>
      <c r="SYY34" s="5"/>
      <c r="SYZ34" s="5"/>
      <c r="SZA34" s="5"/>
      <c r="SZB34" s="5"/>
      <c r="SZC34" s="5"/>
      <c r="SZD34" s="5"/>
      <c r="SZE34" s="5"/>
      <c r="SZF34" s="5"/>
      <c r="SZG34" s="5"/>
      <c r="SZH34" s="5"/>
      <c r="SZI34" s="5"/>
      <c r="SZJ34" s="5"/>
      <c r="SZK34" s="5"/>
      <c r="SZL34" s="5"/>
      <c r="SZM34" s="5"/>
      <c r="SZN34" s="5"/>
      <c r="SZO34" s="5"/>
      <c r="SZP34" s="5"/>
      <c r="SZQ34" s="5"/>
      <c r="SZR34" s="5"/>
      <c r="SZS34" s="5"/>
      <c r="SZT34" s="5"/>
      <c r="SZU34" s="5"/>
      <c r="SZV34" s="5"/>
      <c r="SZW34" s="5"/>
      <c r="SZX34" s="5"/>
      <c r="SZY34" s="5"/>
      <c r="SZZ34" s="5"/>
      <c r="TAA34" s="5"/>
      <c r="TAB34" s="5"/>
      <c r="TAC34" s="5"/>
      <c r="TAD34" s="5"/>
      <c r="TAE34" s="5"/>
      <c r="TAF34" s="5"/>
      <c r="TAG34" s="5"/>
      <c r="TAH34" s="5"/>
      <c r="TAI34" s="5"/>
      <c r="TAJ34" s="5"/>
      <c r="TAK34" s="5"/>
      <c r="TAL34" s="5"/>
      <c r="TAM34" s="5"/>
      <c r="TAN34" s="5"/>
      <c r="TAO34" s="5"/>
      <c r="TAP34" s="5"/>
      <c r="TAQ34" s="5"/>
      <c r="TAR34" s="5"/>
      <c r="TAS34" s="5"/>
      <c r="TAT34" s="5"/>
      <c r="TAU34" s="5"/>
      <c r="TAV34" s="5"/>
      <c r="TAW34" s="5"/>
      <c r="TAX34" s="5"/>
      <c r="TAY34" s="5"/>
      <c r="TAZ34" s="5"/>
      <c r="TBA34" s="5"/>
      <c r="TBB34" s="5"/>
      <c r="TBC34" s="5"/>
      <c r="TBD34" s="5"/>
      <c r="TBE34" s="5"/>
      <c r="TBF34" s="5"/>
      <c r="TBG34" s="5"/>
      <c r="TBH34" s="5"/>
      <c r="TBI34" s="5"/>
      <c r="TBJ34" s="5"/>
      <c r="TBK34" s="5"/>
      <c r="TBL34" s="5"/>
      <c r="TBM34" s="5"/>
      <c r="TBN34" s="5"/>
      <c r="TBO34" s="5"/>
      <c r="TBP34" s="5"/>
      <c r="TBQ34" s="5"/>
      <c r="TBR34" s="5"/>
      <c r="TBS34" s="5"/>
      <c r="TBT34" s="5"/>
      <c r="TBU34" s="5"/>
      <c r="TBV34" s="5"/>
      <c r="TBW34" s="5"/>
      <c r="TBX34" s="5"/>
      <c r="TBY34" s="5"/>
      <c r="TBZ34" s="5"/>
      <c r="TCA34" s="5"/>
      <c r="TCB34" s="5"/>
      <c r="TCC34" s="5"/>
      <c r="TCD34" s="5"/>
      <c r="TCE34" s="5"/>
      <c r="TCF34" s="5"/>
      <c r="TCG34" s="5"/>
      <c r="TCH34" s="5"/>
      <c r="TCI34" s="5"/>
      <c r="TCJ34" s="5"/>
      <c r="TCK34" s="5"/>
      <c r="TCL34" s="5"/>
      <c r="TCM34" s="5"/>
      <c r="TCN34" s="5"/>
      <c r="TCO34" s="5"/>
      <c r="TCP34" s="5"/>
      <c r="TCQ34" s="5"/>
      <c r="TCR34" s="5"/>
      <c r="TCS34" s="5"/>
      <c r="TCT34" s="5"/>
      <c r="TCU34" s="5"/>
      <c r="TCV34" s="5"/>
      <c r="TCW34" s="5"/>
      <c r="TCX34" s="5"/>
      <c r="TCY34" s="5"/>
      <c r="TCZ34" s="5"/>
      <c r="TDA34" s="5"/>
      <c r="TDB34" s="5"/>
      <c r="TDC34" s="5"/>
      <c r="TDD34" s="5"/>
      <c r="TDE34" s="5"/>
      <c r="TDF34" s="5"/>
      <c r="TDG34" s="5"/>
      <c r="TDH34" s="5"/>
      <c r="TDI34" s="5"/>
      <c r="TDJ34" s="5"/>
      <c r="TDK34" s="5"/>
      <c r="TDL34" s="5"/>
      <c r="TDM34" s="5"/>
      <c r="TDN34" s="5"/>
      <c r="TDO34" s="5"/>
      <c r="TDP34" s="5"/>
      <c r="TDQ34" s="5"/>
      <c r="TDR34" s="5"/>
      <c r="TDS34" s="5"/>
      <c r="TDT34" s="5"/>
      <c r="TDU34" s="5"/>
      <c r="TDV34" s="5"/>
      <c r="TDW34" s="5"/>
      <c r="TDX34" s="5"/>
      <c r="TDY34" s="5"/>
      <c r="TDZ34" s="5"/>
      <c r="TEA34" s="5"/>
      <c r="TEB34" s="5"/>
      <c r="TEC34" s="5"/>
      <c r="TED34" s="5"/>
      <c r="TEE34" s="5"/>
      <c r="TEF34" s="5"/>
      <c r="TEG34" s="5"/>
      <c r="TEH34" s="5"/>
      <c r="TEI34" s="5"/>
      <c r="TEJ34" s="5"/>
      <c r="TEK34" s="5"/>
      <c r="TEL34" s="5"/>
      <c r="TEM34" s="5"/>
      <c r="TEN34" s="5"/>
      <c r="TEO34" s="5"/>
      <c r="TEP34" s="5"/>
      <c r="TEQ34" s="5"/>
      <c r="TER34" s="5"/>
      <c r="TES34" s="5"/>
      <c r="TET34" s="5"/>
      <c r="TEU34" s="5"/>
      <c r="TEV34" s="5"/>
      <c r="TEW34" s="5"/>
      <c r="TEX34" s="5"/>
      <c r="TEY34" s="5"/>
      <c r="TEZ34" s="5"/>
      <c r="TFA34" s="5"/>
      <c r="TFB34" s="5"/>
      <c r="TFC34" s="5"/>
      <c r="TFD34" s="5"/>
      <c r="TFE34" s="5"/>
      <c r="TFF34" s="5"/>
      <c r="TFG34" s="5"/>
      <c r="TFH34" s="5"/>
      <c r="TFI34" s="5"/>
      <c r="TFJ34" s="5"/>
      <c r="TFK34" s="5"/>
      <c r="TFL34" s="5"/>
      <c r="TFM34" s="5"/>
      <c r="TFN34" s="5"/>
      <c r="TFO34" s="5"/>
      <c r="TFP34" s="5"/>
      <c r="TFQ34" s="5"/>
      <c r="TFR34" s="5"/>
      <c r="TFS34" s="5"/>
      <c r="TFT34" s="5"/>
      <c r="TFU34" s="5"/>
      <c r="TFV34" s="5"/>
      <c r="TFW34" s="5"/>
      <c r="TFX34" s="5"/>
      <c r="TFY34" s="5"/>
      <c r="TFZ34" s="5"/>
      <c r="TGA34" s="5"/>
      <c r="TGB34" s="5"/>
      <c r="TGC34" s="5"/>
      <c r="TGD34" s="5"/>
      <c r="TGE34" s="5"/>
      <c r="TGF34" s="5"/>
      <c r="TGG34" s="5"/>
      <c r="TGH34" s="5"/>
      <c r="TGI34" s="5"/>
      <c r="TGJ34" s="5"/>
      <c r="TGK34" s="5"/>
      <c r="TGL34" s="5"/>
      <c r="TGM34" s="5"/>
      <c r="TGN34" s="5"/>
      <c r="TGO34" s="5"/>
      <c r="TGP34" s="5"/>
      <c r="TGQ34" s="5"/>
      <c r="TGR34" s="5"/>
      <c r="TGS34" s="5"/>
      <c r="TGT34" s="5"/>
      <c r="TGU34" s="5"/>
      <c r="TGV34" s="5"/>
      <c r="TGW34" s="5"/>
      <c r="TGX34" s="5"/>
      <c r="TGY34" s="5"/>
      <c r="TGZ34" s="5"/>
      <c r="THA34" s="5"/>
      <c r="THB34" s="5"/>
      <c r="THC34" s="5"/>
      <c r="THD34" s="5"/>
      <c r="THE34" s="5"/>
      <c r="THF34" s="5"/>
      <c r="THG34" s="5"/>
      <c r="THH34" s="5"/>
      <c r="THI34" s="5"/>
      <c r="THJ34" s="5"/>
      <c r="THK34" s="5"/>
      <c r="THL34" s="5"/>
      <c r="THM34" s="5"/>
      <c r="THN34" s="5"/>
      <c r="THO34" s="5"/>
      <c r="THP34" s="5"/>
      <c r="THQ34" s="5"/>
      <c r="THR34" s="5"/>
      <c r="THS34" s="5"/>
      <c r="THT34" s="5"/>
      <c r="THU34" s="5"/>
      <c r="THV34" s="5"/>
      <c r="THW34" s="5"/>
      <c r="THX34" s="5"/>
      <c r="THY34" s="5"/>
      <c r="THZ34" s="5"/>
      <c r="TIA34" s="5"/>
      <c r="TIB34" s="5"/>
      <c r="TIC34" s="5"/>
      <c r="TID34" s="5"/>
      <c r="TIE34" s="5"/>
      <c r="TIF34" s="5"/>
      <c r="TIG34" s="5"/>
      <c r="TIH34" s="5"/>
      <c r="TII34" s="5"/>
      <c r="TIJ34" s="5"/>
      <c r="TIK34" s="5"/>
      <c r="TIL34" s="5"/>
      <c r="TIM34" s="5"/>
      <c r="TIN34" s="5"/>
      <c r="TIO34" s="5"/>
      <c r="TIP34" s="5"/>
      <c r="TIQ34" s="5"/>
      <c r="TIR34" s="5"/>
      <c r="TIS34" s="5"/>
      <c r="TIT34" s="5"/>
      <c r="TIU34" s="5"/>
      <c r="TIV34" s="5"/>
      <c r="TIW34" s="5"/>
      <c r="TIX34" s="5"/>
      <c r="TIY34" s="5"/>
      <c r="TIZ34" s="5"/>
      <c r="TJA34" s="5"/>
      <c r="TJB34" s="5"/>
      <c r="TJC34" s="5"/>
      <c r="TJD34" s="5"/>
      <c r="TJE34" s="5"/>
      <c r="TJF34" s="5"/>
      <c r="TJG34" s="5"/>
      <c r="TJH34" s="5"/>
      <c r="TJI34" s="5"/>
      <c r="TJJ34" s="5"/>
      <c r="TJK34" s="5"/>
      <c r="TJL34" s="5"/>
      <c r="TJM34" s="5"/>
      <c r="TJN34" s="5"/>
      <c r="TJO34" s="5"/>
      <c r="TJP34" s="5"/>
      <c r="TJQ34" s="5"/>
      <c r="TJR34" s="5"/>
      <c r="TJS34" s="5"/>
      <c r="TJT34" s="5"/>
      <c r="TJU34" s="5"/>
      <c r="TJV34" s="5"/>
      <c r="TJW34" s="5"/>
      <c r="TJX34" s="5"/>
      <c r="TJY34" s="5"/>
      <c r="TJZ34" s="5"/>
      <c r="TKA34" s="5"/>
      <c r="TKB34" s="5"/>
      <c r="TKC34" s="5"/>
      <c r="TKD34" s="5"/>
      <c r="TKE34" s="5"/>
      <c r="TKF34" s="5"/>
      <c r="TKG34" s="5"/>
      <c r="TKH34" s="5"/>
      <c r="TKI34" s="5"/>
      <c r="TKJ34" s="5"/>
      <c r="TKK34" s="5"/>
      <c r="TKL34" s="5"/>
      <c r="TKM34" s="5"/>
      <c r="TKN34" s="5"/>
      <c r="TKO34" s="5"/>
      <c r="TKP34" s="5"/>
      <c r="TKQ34" s="5"/>
      <c r="TKR34" s="5"/>
      <c r="TKS34" s="5"/>
      <c r="TKT34" s="5"/>
      <c r="TKU34" s="5"/>
      <c r="TKV34" s="5"/>
      <c r="TKW34" s="5"/>
      <c r="TKX34" s="5"/>
      <c r="TKY34" s="5"/>
      <c r="TKZ34" s="5"/>
      <c r="TLA34" s="5"/>
      <c r="TLB34" s="5"/>
      <c r="TLC34" s="5"/>
      <c r="TLD34" s="5"/>
      <c r="TLE34" s="5"/>
      <c r="TLF34" s="5"/>
      <c r="TLG34" s="5"/>
      <c r="TLH34" s="5"/>
      <c r="TLI34" s="5"/>
      <c r="TLJ34" s="5"/>
      <c r="TLK34" s="5"/>
      <c r="TLL34" s="5"/>
      <c r="TLM34" s="5"/>
      <c r="TLN34" s="5"/>
      <c r="TLO34" s="5"/>
      <c r="TLP34" s="5"/>
      <c r="TLQ34" s="5"/>
      <c r="TLR34" s="5"/>
      <c r="TLS34" s="5"/>
      <c r="TLT34" s="5"/>
      <c r="TLU34" s="5"/>
      <c r="TLV34" s="5"/>
      <c r="TLW34" s="5"/>
      <c r="TLX34" s="5"/>
      <c r="TLY34" s="5"/>
      <c r="TLZ34" s="5"/>
      <c r="TMA34" s="5"/>
      <c r="TMB34" s="5"/>
      <c r="TMC34" s="5"/>
      <c r="TMD34" s="5"/>
      <c r="TME34" s="5"/>
      <c r="TMF34" s="5"/>
      <c r="TMG34" s="5"/>
      <c r="TMH34" s="5"/>
      <c r="TMI34" s="5"/>
      <c r="TMJ34" s="5"/>
      <c r="TMK34" s="5"/>
      <c r="TML34" s="5"/>
      <c r="TMM34" s="5"/>
      <c r="TMN34" s="5"/>
      <c r="TMO34" s="5"/>
      <c r="TMP34" s="5"/>
      <c r="TMQ34" s="5"/>
      <c r="TMR34" s="5"/>
      <c r="TMS34" s="5"/>
      <c r="TMT34" s="5"/>
      <c r="TMU34" s="5"/>
      <c r="TMV34" s="5"/>
      <c r="TMW34" s="5"/>
      <c r="TMX34" s="5"/>
      <c r="TMY34" s="5"/>
      <c r="TMZ34" s="5"/>
      <c r="TNA34" s="5"/>
      <c r="TNB34" s="5"/>
      <c r="TNC34" s="5"/>
      <c r="TND34" s="5"/>
      <c r="TNE34" s="5"/>
      <c r="TNF34" s="5"/>
      <c r="TNG34" s="5"/>
      <c r="TNH34" s="5"/>
      <c r="TNI34" s="5"/>
      <c r="TNJ34" s="5"/>
      <c r="TNK34" s="5"/>
      <c r="TNL34" s="5"/>
      <c r="TNM34" s="5"/>
      <c r="TNN34" s="5"/>
      <c r="TNO34" s="5"/>
      <c r="TNP34" s="5"/>
      <c r="TNQ34" s="5"/>
      <c r="TNR34" s="5"/>
      <c r="TNS34" s="5"/>
      <c r="TNT34" s="5"/>
      <c r="TNU34" s="5"/>
      <c r="TNV34" s="5"/>
      <c r="TNW34" s="5"/>
      <c r="TNX34" s="5"/>
      <c r="TNY34" s="5"/>
      <c r="TNZ34" s="5"/>
      <c r="TOA34" s="5"/>
      <c r="TOB34" s="5"/>
      <c r="TOC34" s="5"/>
      <c r="TOD34" s="5"/>
      <c r="TOE34" s="5"/>
      <c r="TOF34" s="5"/>
      <c r="TOG34" s="5"/>
      <c r="TOH34" s="5"/>
      <c r="TOI34" s="5"/>
      <c r="TOJ34" s="5"/>
      <c r="TOK34" s="5"/>
      <c r="TOL34" s="5"/>
      <c r="TOM34" s="5"/>
      <c r="TON34" s="5"/>
      <c r="TOO34" s="5"/>
      <c r="TOP34" s="5"/>
      <c r="TOQ34" s="5"/>
      <c r="TOR34" s="5"/>
      <c r="TOS34" s="5"/>
      <c r="TOT34" s="5"/>
      <c r="TOU34" s="5"/>
      <c r="TOV34" s="5"/>
      <c r="TOW34" s="5"/>
      <c r="TOX34" s="5"/>
      <c r="TOY34" s="5"/>
      <c r="TOZ34" s="5"/>
      <c r="TPA34" s="5"/>
      <c r="TPB34" s="5"/>
      <c r="TPC34" s="5"/>
      <c r="TPD34" s="5"/>
      <c r="TPE34" s="5"/>
      <c r="TPF34" s="5"/>
      <c r="TPG34" s="5"/>
      <c r="TPH34" s="5"/>
      <c r="TPI34" s="5"/>
      <c r="TPJ34" s="5"/>
      <c r="TPK34" s="5"/>
      <c r="TPL34" s="5"/>
      <c r="TPM34" s="5"/>
      <c r="TPN34" s="5"/>
      <c r="TPO34" s="5"/>
      <c r="TPP34" s="5"/>
      <c r="TPQ34" s="5"/>
      <c r="TPR34" s="5"/>
      <c r="TPS34" s="5"/>
      <c r="TPT34" s="5"/>
      <c r="TPU34" s="5"/>
      <c r="TPV34" s="5"/>
      <c r="TPW34" s="5"/>
      <c r="TPX34" s="5"/>
      <c r="TPY34" s="5"/>
      <c r="TPZ34" s="5"/>
      <c r="TQA34" s="5"/>
      <c r="TQB34" s="5"/>
      <c r="TQC34" s="5"/>
      <c r="TQD34" s="5"/>
      <c r="TQE34" s="5"/>
      <c r="TQF34" s="5"/>
      <c r="TQG34" s="5"/>
      <c r="TQH34" s="5"/>
      <c r="TQI34" s="5"/>
      <c r="TQJ34" s="5"/>
      <c r="TQK34" s="5"/>
      <c r="TQL34" s="5"/>
      <c r="TQM34" s="5"/>
      <c r="TQN34" s="5"/>
      <c r="TQO34" s="5"/>
      <c r="TQP34" s="5"/>
      <c r="TQQ34" s="5"/>
      <c r="TQR34" s="5"/>
      <c r="TQS34" s="5"/>
      <c r="TQT34" s="5"/>
      <c r="TQU34" s="5"/>
      <c r="TQV34" s="5"/>
      <c r="TQW34" s="5"/>
      <c r="TQX34" s="5"/>
      <c r="TQY34" s="5"/>
      <c r="TQZ34" s="5"/>
      <c r="TRA34" s="5"/>
      <c r="TRB34" s="5"/>
      <c r="TRC34" s="5"/>
      <c r="TRD34" s="5"/>
      <c r="TRE34" s="5"/>
      <c r="TRF34" s="5"/>
      <c r="TRG34" s="5"/>
      <c r="TRH34" s="5"/>
      <c r="TRI34" s="5"/>
      <c r="TRJ34" s="5"/>
      <c r="TRK34" s="5"/>
      <c r="TRL34" s="5"/>
      <c r="TRM34" s="5"/>
      <c r="TRN34" s="5"/>
      <c r="TRO34" s="5"/>
      <c r="TRP34" s="5"/>
      <c r="TRQ34" s="5"/>
      <c r="TRR34" s="5"/>
      <c r="TRS34" s="5"/>
      <c r="TRT34" s="5"/>
      <c r="TRU34" s="5"/>
      <c r="TRV34" s="5"/>
      <c r="TRW34" s="5"/>
      <c r="TRX34" s="5"/>
      <c r="TRY34" s="5"/>
      <c r="TRZ34" s="5"/>
      <c r="TSA34" s="5"/>
      <c r="TSB34" s="5"/>
      <c r="TSC34" s="5"/>
      <c r="TSD34" s="5"/>
      <c r="TSE34" s="5"/>
      <c r="TSF34" s="5"/>
      <c r="TSG34" s="5"/>
      <c r="TSH34" s="5"/>
      <c r="TSI34" s="5"/>
      <c r="TSJ34" s="5"/>
      <c r="TSK34" s="5"/>
      <c r="TSL34" s="5"/>
      <c r="TSM34" s="5"/>
      <c r="TSN34" s="5"/>
      <c r="TSO34" s="5"/>
      <c r="TSP34" s="5"/>
      <c r="TSQ34" s="5"/>
      <c r="TSR34" s="5"/>
      <c r="TSS34" s="5"/>
      <c r="TST34" s="5"/>
      <c r="TSU34" s="5"/>
      <c r="TSV34" s="5"/>
      <c r="TSW34" s="5"/>
      <c r="TSX34" s="5"/>
      <c r="TSY34" s="5"/>
      <c r="TSZ34" s="5"/>
      <c r="TTA34" s="5"/>
      <c r="TTB34" s="5"/>
      <c r="TTC34" s="5"/>
      <c r="TTD34" s="5"/>
      <c r="TTE34" s="5"/>
      <c r="TTF34" s="5"/>
      <c r="TTG34" s="5"/>
      <c r="TTH34" s="5"/>
      <c r="TTI34" s="5"/>
      <c r="TTJ34" s="5"/>
      <c r="TTK34" s="5"/>
      <c r="TTL34" s="5"/>
      <c r="TTM34" s="5"/>
      <c r="TTN34" s="5"/>
      <c r="TTO34" s="5"/>
      <c r="TTP34" s="5"/>
      <c r="TTQ34" s="5"/>
      <c r="TTR34" s="5"/>
      <c r="TTS34" s="5"/>
      <c r="TTT34" s="5"/>
      <c r="TTU34" s="5"/>
      <c r="TTV34" s="5"/>
      <c r="TTW34" s="5"/>
      <c r="TTX34" s="5"/>
      <c r="TTY34" s="5"/>
      <c r="TTZ34" s="5"/>
      <c r="TUA34" s="5"/>
      <c r="TUB34" s="5"/>
      <c r="TUC34" s="5"/>
      <c r="TUD34" s="5"/>
      <c r="TUE34" s="5"/>
      <c r="TUF34" s="5"/>
      <c r="TUG34" s="5"/>
      <c r="TUH34" s="5"/>
      <c r="TUI34" s="5"/>
      <c r="TUJ34" s="5"/>
      <c r="TUK34" s="5"/>
      <c r="TUL34" s="5"/>
      <c r="TUM34" s="5"/>
      <c r="TUN34" s="5"/>
      <c r="TUO34" s="5"/>
      <c r="TUP34" s="5"/>
      <c r="TUQ34" s="5"/>
      <c r="TUR34" s="5"/>
      <c r="TUS34" s="5"/>
      <c r="TUT34" s="5"/>
      <c r="TUU34" s="5"/>
      <c r="TUV34" s="5"/>
      <c r="TUW34" s="5"/>
      <c r="TUX34" s="5"/>
      <c r="TUY34" s="5"/>
      <c r="TUZ34" s="5"/>
      <c r="TVA34" s="5"/>
      <c r="TVB34" s="5"/>
      <c r="TVC34" s="5"/>
      <c r="TVD34" s="5"/>
      <c r="TVE34" s="5"/>
      <c r="TVF34" s="5"/>
      <c r="TVG34" s="5"/>
      <c r="TVH34" s="5"/>
      <c r="TVI34" s="5"/>
      <c r="TVJ34" s="5"/>
      <c r="TVK34" s="5"/>
      <c r="TVL34" s="5"/>
      <c r="TVM34" s="5"/>
      <c r="TVN34" s="5"/>
      <c r="TVO34" s="5"/>
      <c r="TVP34" s="5"/>
      <c r="TVQ34" s="5"/>
      <c r="TVR34" s="5"/>
      <c r="TVS34" s="5"/>
      <c r="TVT34" s="5"/>
      <c r="TVU34" s="5"/>
      <c r="TVV34" s="5"/>
      <c r="TVW34" s="5"/>
      <c r="TVX34" s="5"/>
      <c r="TVY34" s="5"/>
      <c r="TVZ34" s="5"/>
      <c r="TWA34" s="5"/>
      <c r="TWB34" s="5"/>
      <c r="TWC34" s="5"/>
      <c r="TWD34" s="5"/>
      <c r="TWE34" s="5"/>
      <c r="TWF34" s="5"/>
      <c r="TWG34" s="5"/>
      <c r="TWH34" s="5"/>
      <c r="TWI34" s="5"/>
      <c r="TWJ34" s="5"/>
      <c r="TWK34" s="5"/>
      <c r="TWL34" s="5"/>
      <c r="TWM34" s="5"/>
      <c r="TWN34" s="5"/>
      <c r="TWO34" s="5"/>
      <c r="TWP34" s="5"/>
      <c r="TWQ34" s="5"/>
      <c r="TWR34" s="5"/>
      <c r="TWS34" s="5"/>
      <c r="TWT34" s="5"/>
      <c r="TWU34" s="5"/>
      <c r="TWV34" s="5"/>
      <c r="TWW34" s="5"/>
      <c r="TWX34" s="5"/>
      <c r="TWY34" s="5"/>
      <c r="TWZ34" s="5"/>
      <c r="TXA34" s="5"/>
      <c r="TXB34" s="5"/>
      <c r="TXC34" s="5"/>
      <c r="TXD34" s="5"/>
      <c r="TXE34" s="5"/>
      <c r="TXF34" s="5"/>
      <c r="TXG34" s="5"/>
      <c r="TXH34" s="5"/>
      <c r="TXI34" s="5"/>
      <c r="TXJ34" s="5"/>
      <c r="TXK34" s="5"/>
      <c r="TXL34" s="5"/>
      <c r="TXM34" s="5"/>
      <c r="TXN34" s="5"/>
      <c r="TXO34" s="5"/>
      <c r="TXP34" s="5"/>
      <c r="TXQ34" s="5"/>
      <c r="TXR34" s="5"/>
      <c r="TXS34" s="5"/>
      <c r="TXT34" s="5"/>
      <c r="TXU34" s="5"/>
      <c r="TXV34" s="5"/>
      <c r="TXW34" s="5"/>
      <c r="TXX34" s="5"/>
      <c r="TXY34" s="5"/>
      <c r="TXZ34" s="5"/>
      <c r="TYA34" s="5"/>
      <c r="TYB34" s="5"/>
      <c r="TYC34" s="5"/>
      <c r="TYD34" s="5"/>
      <c r="TYE34" s="5"/>
      <c r="TYF34" s="5"/>
      <c r="TYG34" s="5"/>
      <c r="TYH34" s="5"/>
      <c r="TYI34" s="5"/>
      <c r="TYJ34" s="5"/>
      <c r="TYK34" s="5"/>
      <c r="TYL34" s="5"/>
      <c r="TYM34" s="5"/>
      <c r="TYN34" s="5"/>
      <c r="TYO34" s="5"/>
      <c r="TYP34" s="5"/>
      <c r="TYQ34" s="5"/>
      <c r="TYR34" s="5"/>
      <c r="TYS34" s="5"/>
      <c r="TYT34" s="5"/>
      <c r="TYU34" s="5"/>
      <c r="TYV34" s="5"/>
      <c r="TYW34" s="5"/>
      <c r="TYX34" s="5"/>
      <c r="TYY34" s="5"/>
      <c r="TYZ34" s="5"/>
      <c r="TZA34" s="5"/>
      <c r="TZB34" s="5"/>
      <c r="TZC34" s="5"/>
      <c r="TZD34" s="5"/>
      <c r="TZE34" s="5"/>
      <c r="TZF34" s="5"/>
      <c r="TZG34" s="5"/>
      <c r="TZH34" s="5"/>
      <c r="TZI34" s="5"/>
      <c r="TZJ34" s="5"/>
      <c r="TZK34" s="5"/>
      <c r="TZL34" s="5"/>
      <c r="TZM34" s="5"/>
      <c r="TZN34" s="5"/>
      <c r="TZO34" s="5"/>
      <c r="TZP34" s="5"/>
      <c r="TZQ34" s="5"/>
      <c r="TZR34" s="5"/>
      <c r="TZS34" s="5"/>
      <c r="TZT34" s="5"/>
      <c r="TZU34" s="5"/>
      <c r="TZV34" s="5"/>
      <c r="TZW34" s="5"/>
      <c r="TZX34" s="5"/>
      <c r="TZY34" s="5"/>
      <c r="TZZ34" s="5"/>
      <c r="UAA34" s="5"/>
      <c r="UAB34" s="5"/>
      <c r="UAC34" s="5"/>
      <c r="UAD34" s="5"/>
      <c r="UAE34" s="5"/>
      <c r="UAF34" s="5"/>
      <c r="UAG34" s="5"/>
      <c r="UAH34" s="5"/>
      <c r="UAI34" s="5"/>
      <c r="UAJ34" s="5"/>
      <c r="UAK34" s="5"/>
      <c r="UAL34" s="5"/>
      <c r="UAM34" s="5"/>
      <c r="UAN34" s="5"/>
      <c r="UAO34" s="5"/>
      <c r="UAP34" s="5"/>
      <c r="UAQ34" s="5"/>
      <c r="UAR34" s="5"/>
      <c r="UAS34" s="5"/>
      <c r="UAT34" s="5"/>
      <c r="UAU34" s="5"/>
      <c r="UAV34" s="5"/>
      <c r="UAW34" s="5"/>
      <c r="UAX34" s="5"/>
      <c r="UAY34" s="5"/>
      <c r="UAZ34" s="5"/>
      <c r="UBA34" s="5"/>
      <c r="UBB34" s="5"/>
      <c r="UBC34" s="5"/>
      <c r="UBD34" s="5"/>
      <c r="UBE34" s="5"/>
      <c r="UBF34" s="5"/>
      <c r="UBG34" s="5"/>
      <c r="UBH34" s="5"/>
      <c r="UBI34" s="5"/>
      <c r="UBJ34" s="5"/>
      <c r="UBK34" s="5"/>
      <c r="UBL34" s="5"/>
      <c r="UBM34" s="5"/>
      <c r="UBN34" s="5"/>
      <c r="UBO34" s="5"/>
      <c r="UBP34" s="5"/>
      <c r="UBQ34" s="5"/>
      <c r="UBR34" s="5"/>
      <c r="UBS34" s="5"/>
      <c r="UBT34" s="5"/>
      <c r="UBU34" s="5"/>
      <c r="UBV34" s="5"/>
      <c r="UBW34" s="5"/>
      <c r="UBX34" s="5"/>
      <c r="UBY34" s="5"/>
      <c r="UBZ34" s="5"/>
      <c r="UCA34" s="5"/>
      <c r="UCB34" s="5"/>
      <c r="UCC34" s="5"/>
      <c r="UCD34" s="5"/>
      <c r="UCE34" s="5"/>
      <c r="UCF34" s="5"/>
      <c r="UCG34" s="5"/>
      <c r="UCH34" s="5"/>
      <c r="UCI34" s="5"/>
      <c r="UCJ34" s="5"/>
      <c r="UCK34" s="5"/>
      <c r="UCL34" s="5"/>
      <c r="UCM34" s="5"/>
      <c r="UCN34" s="5"/>
      <c r="UCO34" s="5"/>
      <c r="UCP34" s="5"/>
      <c r="UCQ34" s="5"/>
      <c r="UCR34" s="5"/>
      <c r="UCS34" s="5"/>
      <c r="UCT34" s="5"/>
      <c r="UCU34" s="5"/>
      <c r="UCV34" s="5"/>
      <c r="UCW34" s="5"/>
      <c r="UCX34" s="5"/>
      <c r="UCY34" s="5"/>
      <c r="UCZ34" s="5"/>
      <c r="UDA34" s="5"/>
      <c r="UDB34" s="5"/>
      <c r="UDC34" s="5"/>
      <c r="UDD34" s="5"/>
      <c r="UDE34" s="5"/>
      <c r="UDF34" s="5"/>
      <c r="UDG34" s="5"/>
      <c r="UDH34" s="5"/>
      <c r="UDI34" s="5"/>
      <c r="UDJ34" s="5"/>
      <c r="UDK34" s="5"/>
      <c r="UDL34" s="5"/>
      <c r="UDM34" s="5"/>
      <c r="UDN34" s="5"/>
      <c r="UDO34" s="5"/>
      <c r="UDP34" s="5"/>
      <c r="UDQ34" s="5"/>
      <c r="UDR34" s="5"/>
      <c r="UDS34" s="5"/>
      <c r="UDT34" s="5"/>
      <c r="UDU34" s="5"/>
      <c r="UDV34" s="5"/>
      <c r="UDW34" s="5"/>
      <c r="UDX34" s="5"/>
      <c r="UDY34" s="5"/>
      <c r="UDZ34" s="5"/>
      <c r="UEA34" s="5"/>
      <c r="UEB34" s="5"/>
      <c r="UEC34" s="5"/>
      <c r="UED34" s="5"/>
      <c r="UEE34" s="5"/>
      <c r="UEF34" s="5"/>
      <c r="UEG34" s="5"/>
      <c r="UEH34" s="5"/>
      <c r="UEI34" s="5"/>
      <c r="UEJ34" s="5"/>
      <c r="UEK34" s="5"/>
      <c r="UEL34" s="5"/>
      <c r="UEM34" s="5"/>
      <c r="UEN34" s="5"/>
      <c r="UEO34" s="5"/>
      <c r="UEP34" s="5"/>
      <c r="UEQ34" s="5"/>
      <c r="UER34" s="5"/>
      <c r="UES34" s="5"/>
      <c r="UET34" s="5"/>
      <c r="UEU34" s="5"/>
      <c r="UEV34" s="5"/>
      <c r="UEW34" s="5"/>
      <c r="UEX34" s="5"/>
      <c r="UEY34" s="5"/>
      <c r="UEZ34" s="5"/>
      <c r="UFA34" s="5"/>
      <c r="UFB34" s="5"/>
      <c r="UFC34" s="5"/>
      <c r="UFD34" s="5"/>
      <c r="UFE34" s="5"/>
      <c r="UFF34" s="5"/>
      <c r="UFG34" s="5"/>
      <c r="UFH34" s="5"/>
      <c r="UFI34" s="5"/>
      <c r="UFJ34" s="5"/>
      <c r="UFK34" s="5"/>
      <c r="UFL34" s="5"/>
      <c r="UFM34" s="5"/>
      <c r="UFN34" s="5"/>
      <c r="UFO34" s="5"/>
      <c r="UFP34" s="5"/>
      <c r="UFQ34" s="5"/>
      <c r="UFR34" s="5"/>
      <c r="UFS34" s="5"/>
      <c r="UFT34" s="5"/>
      <c r="UFU34" s="5"/>
      <c r="UFV34" s="5"/>
      <c r="UFW34" s="5"/>
      <c r="UFX34" s="5"/>
      <c r="UFY34" s="5"/>
      <c r="UFZ34" s="5"/>
      <c r="UGA34" s="5"/>
      <c r="UGB34" s="5"/>
      <c r="UGC34" s="5"/>
      <c r="UGD34" s="5"/>
      <c r="UGE34" s="5"/>
      <c r="UGF34" s="5"/>
      <c r="UGG34" s="5"/>
      <c r="UGH34" s="5"/>
      <c r="UGI34" s="5"/>
      <c r="UGJ34" s="5"/>
      <c r="UGK34" s="5"/>
      <c r="UGL34" s="5"/>
      <c r="UGM34" s="5"/>
      <c r="UGN34" s="5"/>
      <c r="UGO34" s="5"/>
      <c r="UGP34" s="5"/>
      <c r="UGQ34" s="5"/>
      <c r="UGR34" s="5"/>
      <c r="UGS34" s="5"/>
      <c r="UGT34" s="5"/>
      <c r="UGU34" s="5"/>
      <c r="UGV34" s="5"/>
      <c r="UGW34" s="5"/>
      <c r="UGX34" s="5"/>
      <c r="UGY34" s="5"/>
      <c r="UGZ34" s="5"/>
      <c r="UHA34" s="5"/>
      <c r="UHB34" s="5"/>
      <c r="UHC34" s="5"/>
      <c r="UHD34" s="5"/>
      <c r="UHE34" s="5"/>
      <c r="UHF34" s="5"/>
      <c r="UHG34" s="5"/>
      <c r="UHH34" s="5"/>
      <c r="UHI34" s="5"/>
      <c r="UHJ34" s="5"/>
      <c r="UHK34" s="5"/>
      <c r="UHL34" s="5"/>
      <c r="UHM34" s="5"/>
      <c r="UHN34" s="5"/>
      <c r="UHO34" s="5"/>
      <c r="UHP34" s="5"/>
      <c r="UHQ34" s="5"/>
      <c r="UHR34" s="5"/>
      <c r="UHS34" s="5"/>
      <c r="UHT34" s="5"/>
      <c r="UHU34" s="5"/>
      <c r="UHV34" s="5"/>
      <c r="UHW34" s="5"/>
      <c r="UHX34" s="5"/>
      <c r="UHY34" s="5"/>
      <c r="UHZ34" s="5"/>
      <c r="UIA34" s="5"/>
      <c r="UIB34" s="5"/>
      <c r="UIC34" s="5"/>
      <c r="UID34" s="5"/>
      <c r="UIE34" s="5"/>
      <c r="UIF34" s="5"/>
      <c r="UIG34" s="5"/>
      <c r="UIH34" s="5"/>
      <c r="UII34" s="5"/>
      <c r="UIJ34" s="5"/>
      <c r="UIK34" s="5"/>
      <c r="UIL34" s="5"/>
      <c r="UIM34" s="5"/>
      <c r="UIN34" s="5"/>
      <c r="UIO34" s="5"/>
      <c r="UIP34" s="5"/>
      <c r="UIQ34" s="5"/>
      <c r="UIR34" s="5"/>
      <c r="UIS34" s="5"/>
      <c r="UIT34" s="5"/>
      <c r="UIU34" s="5"/>
      <c r="UIV34" s="5"/>
      <c r="UIW34" s="5"/>
      <c r="UIX34" s="5"/>
      <c r="UIY34" s="5"/>
      <c r="UIZ34" s="5"/>
      <c r="UJA34" s="5"/>
      <c r="UJB34" s="5"/>
      <c r="UJC34" s="5"/>
      <c r="UJD34" s="5"/>
      <c r="UJE34" s="5"/>
      <c r="UJF34" s="5"/>
      <c r="UJG34" s="5"/>
      <c r="UJH34" s="5"/>
      <c r="UJI34" s="5"/>
      <c r="UJJ34" s="5"/>
      <c r="UJK34" s="5"/>
      <c r="UJL34" s="5"/>
      <c r="UJM34" s="5"/>
      <c r="UJN34" s="5"/>
      <c r="UJO34" s="5"/>
      <c r="UJP34" s="5"/>
      <c r="UJQ34" s="5"/>
      <c r="UJR34" s="5"/>
      <c r="UJS34" s="5"/>
      <c r="UJT34" s="5"/>
      <c r="UJU34" s="5"/>
      <c r="UJV34" s="5"/>
      <c r="UJW34" s="5"/>
      <c r="UJX34" s="5"/>
      <c r="UJY34" s="5"/>
      <c r="UJZ34" s="5"/>
      <c r="UKA34" s="5"/>
      <c r="UKB34" s="5"/>
      <c r="UKC34" s="5"/>
      <c r="UKD34" s="5"/>
      <c r="UKE34" s="5"/>
      <c r="UKF34" s="5"/>
      <c r="UKG34" s="5"/>
      <c r="UKH34" s="5"/>
      <c r="UKI34" s="5"/>
      <c r="UKJ34" s="5"/>
      <c r="UKK34" s="5"/>
      <c r="UKL34" s="5"/>
      <c r="UKM34" s="5"/>
      <c r="UKN34" s="5"/>
      <c r="UKO34" s="5"/>
      <c r="UKP34" s="5"/>
      <c r="UKQ34" s="5"/>
      <c r="UKR34" s="5"/>
      <c r="UKS34" s="5"/>
      <c r="UKT34" s="5"/>
      <c r="UKU34" s="5"/>
      <c r="UKV34" s="5"/>
      <c r="UKW34" s="5"/>
      <c r="UKX34" s="5"/>
      <c r="UKY34" s="5"/>
      <c r="UKZ34" s="5"/>
      <c r="ULA34" s="5"/>
      <c r="ULB34" s="5"/>
      <c r="ULC34" s="5"/>
      <c r="ULD34" s="5"/>
      <c r="ULE34" s="5"/>
      <c r="ULF34" s="5"/>
      <c r="ULG34" s="5"/>
      <c r="ULH34" s="5"/>
      <c r="ULI34" s="5"/>
      <c r="ULJ34" s="5"/>
      <c r="ULK34" s="5"/>
      <c r="ULL34" s="5"/>
      <c r="ULM34" s="5"/>
      <c r="ULN34" s="5"/>
      <c r="ULO34" s="5"/>
      <c r="ULP34" s="5"/>
      <c r="ULQ34" s="5"/>
      <c r="ULR34" s="5"/>
      <c r="ULS34" s="5"/>
      <c r="ULT34" s="5"/>
      <c r="ULU34" s="5"/>
      <c r="ULV34" s="5"/>
      <c r="ULW34" s="5"/>
      <c r="ULX34" s="5"/>
      <c r="ULY34" s="5"/>
      <c r="ULZ34" s="5"/>
      <c r="UMA34" s="5"/>
      <c r="UMB34" s="5"/>
      <c r="UMC34" s="5"/>
      <c r="UMD34" s="5"/>
      <c r="UME34" s="5"/>
      <c r="UMF34" s="5"/>
      <c r="UMG34" s="5"/>
      <c r="UMH34" s="5"/>
      <c r="UMI34" s="5"/>
      <c r="UMJ34" s="5"/>
      <c r="UMK34" s="5"/>
      <c r="UML34" s="5"/>
      <c r="UMM34" s="5"/>
      <c r="UMN34" s="5"/>
      <c r="UMO34" s="5"/>
      <c r="UMP34" s="5"/>
      <c r="UMQ34" s="5"/>
      <c r="UMR34" s="5"/>
      <c r="UMS34" s="5"/>
      <c r="UMT34" s="5"/>
      <c r="UMU34" s="5"/>
      <c r="UMV34" s="5"/>
      <c r="UMW34" s="5"/>
      <c r="UMX34" s="5"/>
      <c r="UMY34" s="5"/>
      <c r="UMZ34" s="5"/>
      <c r="UNA34" s="5"/>
      <c r="UNB34" s="5"/>
      <c r="UNC34" s="5"/>
      <c r="UND34" s="5"/>
      <c r="UNE34" s="5"/>
      <c r="UNF34" s="5"/>
      <c r="UNG34" s="5"/>
      <c r="UNH34" s="5"/>
      <c r="UNI34" s="5"/>
      <c r="UNJ34" s="5"/>
      <c r="UNK34" s="5"/>
      <c r="UNL34" s="5"/>
      <c r="UNM34" s="5"/>
      <c r="UNN34" s="5"/>
      <c r="UNO34" s="5"/>
      <c r="UNP34" s="5"/>
      <c r="UNQ34" s="5"/>
      <c r="UNR34" s="5"/>
      <c r="UNS34" s="5"/>
      <c r="UNT34" s="5"/>
      <c r="UNU34" s="5"/>
      <c r="UNV34" s="5"/>
      <c r="UNW34" s="5"/>
      <c r="UNX34" s="5"/>
      <c r="UNY34" s="5"/>
      <c r="UNZ34" s="5"/>
      <c r="UOA34" s="5"/>
      <c r="UOB34" s="5"/>
      <c r="UOC34" s="5"/>
      <c r="UOD34" s="5"/>
      <c r="UOE34" s="5"/>
      <c r="UOF34" s="5"/>
      <c r="UOG34" s="5"/>
      <c r="UOH34" s="5"/>
      <c r="UOI34" s="5"/>
      <c r="UOJ34" s="5"/>
      <c r="UOK34" s="5"/>
      <c r="UOL34" s="5"/>
      <c r="UOM34" s="5"/>
      <c r="UON34" s="5"/>
      <c r="UOO34" s="5"/>
      <c r="UOP34" s="5"/>
      <c r="UOQ34" s="5"/>
      <c r="UOR34" s="5"/>
      <c r="UOS34" s="5"/>
      <c r="UOT34" s="5"/>
      <c r="UOU34" s="5"/>
      <c r="UOV34" s="5"/>
      <c r="UOW34" s="5"/>
      <c r="UOX34" s="5"/>
      <c r="UOY34" s="5"/>
      <c r="UOZ34" s="5"/>
      <c r="UPA34" s="5"/>
      <c r="UPB34" s="5"/>
      <c r="UPC34" s="5"/>
      <c r="UPD34" s="5"/>
      <c r="UPE34" s="5"/>
      <c r="UPF34" s="5"/>
      <c r="UPG34" s="5"/>
      <c r="UPH34" s="5"/>
      <c r="UPI34" s="5"/>
      <c r="UPJ34" s="5"/>
      <c r="UPK34" s="5"/>
      <c r="UPL34" s="5"/>
      <c r="UPM34" s="5"/>
      <c r="UPN34" s="5"/>
      <c r="UPO34" s="5"/>
      <c r="UPP34" s="5"/>
      <c r="UPQ34" s="5"/>
      <c r="UPR34" s="5"/>
      <c r="UPS34" s="5"/>
      <c r="UPT34" s="5"/>
      <c r="UPU34" s="5"/>
      <c r="UPV34" s="5"/>
      <c r="UPW34" s="5"/>
      <c r="UPX34" s="5"/>
      <c r="UPY34" s="5"/>
      <c r="UPZ34" s="5"/>
      <c r="UQA34" s="5"/>
      <c r="UQB34" s="5"/>
      <c r="UQC34" s="5"/>
      <c r="UQD34" s="5"/>
      <c r="UQE34" s="5"/>
      <c r="UQF34" s="5"/>
      <c r="UQG34" s="5"/>
      <c r="UQH34" s="5"/>
      <c r="UQI34" s="5"/>
      <c r="UQJ34" s="5"/>
      <c r="UQK34" s="5"/>
      <c r="UQL34" s="5"/>
      <c r="UQM34" s="5"/>
      <c r="UQN34" s="5"/>
      <c r="UQO34" s="5"/>
      <c r="UQP34" s="5"/>
      <c r="UQQ34" s="5"/>
      <c r="UQR34" s="5"/>
      <c r="UQS34" s="5"/>
      <c r="UQT34" s="5"/>
      <c r="UQU34" s="5"/>
      <c r="UQV34" s="5"/>
      <c r="UQW34" s="5"/>
      <c r="UQX34" s="5"/>
      <c r="UQY34" s="5"/>
      <c r="UQZ34" s="5"/>
      <c r="URA34" s="5"/>
      <c r="URB34" s="5"/>
      <c r="URC34" s="5"/>
      <c r="URD34" s="5"/>
      <c r="URE34" s="5"/>
      <c r="URF34" s="5"/>
      <c r="URG34" s="5"/>
      <c r="URH34" s="5"/>
      <c r="URI34" s="5"/>
      <c r="URJ34" s="5"/>
      <c r="URK34" s="5"/>
      <c r="URL34" s="5"/>
      <c r="URM34" s="5"/>
      <c r="URN34" s="5"/>
      <c r="URO34" s="5"/>
      <c r="URP34" s="5"/>
      <c r="URQ34" s="5"/>
      <c r="URR34" s="5"/>
      <c r="URS34" s="5"/>
      <c r="URT34" s="5"/>
      <c r="URU34" s="5"/>
      <c r="URV34" s="5"/>
      <c r="URW34" s="5"/>
      <c r="URX34" s="5"/>
      <c r="URY34" s="5"/>
      <c r="URZ34" s="5"/>
      <c r="USA34" s="5"/>
      <c r="USB34" s="5"/>
      <c r="USC34" s="5"/>
      <c r="USD34" s="5"/>
      <c r="USE34" s="5"/>
      <c r="USF34" s="5"/>
      <c r="USG34" s="5"/>
      <c r="USH34" s="5"/>
      <c r="USI34" s="5"/>
      <c r="USJ34" s="5"/>
      <c r="USK34" s="5"/>
      <c r="USL34" s="5"/>
      <c r="USM34" s="5"/>
      <c r="USN34" s="5"/>
      <c r="USO34" s="5"/>
      <c r="USP34" s="5"/>
      <c r="USQ34" s="5"/>
      <c r="USR34" s="5"/>
      <c r="USS34" s="5"/>
      <c r="UST34" s="5"/>
      <c r="USU34" s="5"/>
      <c r="USV34" s="5"/>
      <c r="USW34" s="5"/>
      <c r="USX34" s="5"/>
      <c r="USY34" s="5"/>
      <c r="USZ34" s="5"/>
      <c r="UTA34" s="5"/>
      <c r="UTB34" s="5"/>
      <c r="UTC34" s="5"/>
      <c r="UTD34" s="5"/>
      <c r="UTE34" s="5"/>
      <c r="UTF34" s="5"/>
      <c r="UTG34" s="5"/>
      <c r="UTH34" s="5"/>
      <c r="UTI34" s="5"/>
      <c r="UTJ34" s="5"/>
      <c r="UTK34" s="5"/>
      <c r="UTL34" s="5"/>
      <c r="UTM34" s="5"/>
      <c r="UTN34" s="5"/>
      <c r="UTO34" s="5"/>
      <c r="UTP34" s="5"/>
      <c r="UTQ34" s="5"/>
      <c r="UTR34" s="5"/>
      <c r="UTS34" s="5"/>
      <c r="UTT34" s="5"/>
      <c r="UTU34" s="5"/>
      <c r="UTV34" s="5"/>
      <c r="UTW34" s="5"/>
      <c r="UTX34" s="5"/>
      <c r="UTY34" s="5"/>
      <c r="UTZ34" s="5"/>
      <c r="UUA34" s="5"/>
      <c r="UUB34" s="5"/>
      <c r="UUC34" s="5"/>
      <c r="UUD34" s="5"/>
      <c r="UUE34" s="5"/>
      <c r="UUF34" s="5"/>
      <c r="UUG34" s="5"/>
      <c r="UUH34" s="5"/>
      <c r="UUI34" s="5"/>
      <c r="UUJ34" s="5"/>
      <c r="UUK34" s="5"/>
      <c r="UUL34" s="5"/>
      <c r="UUM34" s="5"/>
      <c r="UUN34" s="5"/>
      <c r="UUO34" s="5"/>
      <c r="UUP34" s="5"/>
      <c r="UUQ34" s="5"/>
      <c r="UUR34" s="5"/>
      <c r="UUS34" s="5"/>
      <c r="UUT34" s="5"/>
      <c r="UUU34" s="5"/>
      <c r="UUV34" s="5"/>
      <c r="UUW34" s="5"/>
      <c r="UUX34" s="5"/>
      <c r="UUY34" s="5"/>
      <c r="UUZ34" s="5"/>
      <c r="UVA34" s="5"/>
      <c r="UVB34" s="5"/>
      <c r="UVC34" s="5"/>
      <c r="UVD34" s="5"/>
      <c r="UVE34" s="5"/>
      <c r="UVF34" s="5"/>
      <c r="UVG34" s="5"/>
      <c r="UVH34" s="5"/>
      <c r="UVI34" s="5"/>
      <c r="UVJ34" s="5"/>
      <c r="UVK34" s="5"/>
      <c r="UVL34" s="5"/>
      <c r="UVM34" s="5"/>
      <c r="UVN34" s="5"/>
      <c r="UVO34" s="5"/>
      <c r="UVP34" s="5"/>
      <c r="UVQ34" s="5"/>
      <c r="UVR34" s="5"/>
      <c r="UVS34" s="5"/>
      <c r="UVT34" s="5"/>
      <c r="UVU34" s="5"/>
      <c r="UVV34" s="5"/>
      <c r="UVW34" s="5"/>
      <c r="UVX34" s="5"/>
      <c r="UVY34" s="5"/>
      <c r="UVZ34" s="5"/>
      <c r="UWA34" s="5"/>
      <c r="UWB34" s="5"/>
      <c r="UWC34" s="5"/>
      <c r="UWD34" s="5"/>
      <c r="UWE34" s="5"/>
      <c r="UWF34" s="5"/>
      <c r="UWG34" s="5"/>
      <c r="UWH34" s="5"/>
      <c r="UWI34" s="5"/>
      <c r="UWJ34" s="5"/>
      <c r="UWK34" s="5"/>
      <c r="UWL34" s="5"/>
      <c r="UWM34" s="5"/>
      <c r="UWN34" s="5"/>
      <c r="UWO34" s="5"/>
      <c r="UWP34" s="5"/>
      <c r="UWQ34" s="5"/>
      <c r="UWR34" s="5"/>
      <c r="UWS34" s="5"/>
      <c r="UWT34" s="5"/>
      <c r="UWU34" s="5"/>
      <c r="UWV34" s="5"/>
      <c r="UWW34" s="5"/>
      <c r="UWX34" s="5"/>
      <c r="UWY34" s="5"/>
      <c r="UWZ34" s="5"/>
      <c r="UXA34" s="5"/>
      <c r="UXB34" s="5"/>
      <c r="UXC34" s="5"/>
      <c r="UXD34" s="5"/>
      <c r="UXE34" s="5"/>
      <c r="UXF34" s="5"/>
      <c r="UXG34" s="5"/>
      <c r="UXH34" s="5"/>
      <c r="UXI34" s="5"/>
      <c r="UXJ34" s="5"/>
      <c r="UXK34" s="5"/>
      <c r="UXL34" s="5"/>
      <c r="UXM34" s="5"/>
      <c r="UXN34" s="5"/>
      <c r="UXO34" s="5"/>
      <c r="UXP34" s="5"/>
      <c r="UXQ34" s="5"/>
      <c r="UXR34" s="5"/>
      <c r="UXS34" s="5"/>
      <c r="UXT34" s="5"/>
      <c r="UXU34" s="5"/>
      <c r="UXV34" s="5"/>
      <c r="UXW34" s="5"/>
      <c r="UXX34" s="5"/>
      <c r="UXY34" s="5"/>
      <c r="UXZ34" s="5"/>
      <c r="UYA34" s="5"/>
      <c r="UYB34" s="5"/>
      <c r="UYC34" s="5"/>
      <c r="UYD34" s="5"/>
      <c r="UYE34" s="5"/>
      <c r="UYF34" s="5"/>
      <c r="UYG34" s="5"/>
      <c r="UYH34" s="5"/>
      <c r="UYI34" s="5"/>
      <c r="UYJ34" s="5"/>
      <c r="UYK34" s="5"/>
      <c r="UYL34" s="5"/>
      <c r="UYM34" s="5"/>
      <c r="UYN34" s="5"/>
      <c r="UYO34" s="5"/>
      <c r="UYP34" s="5"/>
      <c r="UYQ34" s="5"/>
      <c r="UYR34" s="5"/>
      <c r="UYS34" s="5"/>
      <c r="UYT34" s="5"/>
      <c r="UYU34" s="5"/>
      <c r="UYV34" s="5"/>
      <c r="UYW34" s="5"/>
      <c r="UYX34" s="5"/>
      <c r="UYY34" s="5"/>
      <c r="UYZ34" s="5"/>
      <c r="UZA34" s="5"/>
      <c r="UZB34" s="5"/>
      <c r="UZC34" s="5"/>
      <c r="UZD34" s="5"/>
      <c r="UZE34" s="5"/>
      <c r="UZF34" s="5"/>
      <c r="UZG34" s="5"/>
      <c r="UZH34" s="5"/>
      <c r="UZI34" s="5"/>
      <c r="UZJ34" s="5"/>
      <c r="UZK34" s="5"/>
      <c r="UZL34" s="5"/>
      <c r="UZM34" s="5"/>
      <c r="UZN34" s="5"/>
      <c r="UZO34" s="5"/>
      <c r="UZP34" s="5"/>
      <c r="UZQ34" s="5"/>
      <c r="UZR34" s="5"/>
      <c r="UZS34" s="5"/>
      <c r="UZT34" s="5"/>
      <c r="UZU34" s="5"/>
      <c r="UZV34" s="5"/>
      <c r="UZW34" s="5"/>
      <c r="UZX34" s="5"/>
      <c r="UZY34" s="5"/>
      <c r="UZZ34" s="5"/>
      <c r="VAA34" s="5"/>
      <c r="VAB34" s="5"/>
      <c r="VAC34" s="5"/>
      <c r="VAD34" s="5"/>
      <c r="VAE34" s="5"/>
      <c r="VAF34" s="5"/>
      <c r="VAG34" s="5"/>
      <c r="VAH34" s="5"/>
      <c r="VAI34" s="5"/>
      <c r="VAJ34" s="5"/>
      <c r="VAK34" s="5"/>
      <c r="VAL34" s="5"/>
      <c r="VAM34" s="5"/>
      <c r="VAN34" s="5"/>
      <c r="VAO34" s="5"/>
      <c r="VAP34" s="5"/>
      <c r="VAQ34" s="5"/>
      <c r="VAR34" s="5"/>
      <c r="VAS34" s="5"/>
      <c r="VAT34" s="5"/>
      <c r="VAU34" s="5"/>
      <c r="VAV34" s="5"/>
      <c r="VAW34" s="5"/>
      <c r="VAX34" s="5"/>
      <c r="VAY34" s="5"/>
      <c r="VAZ34" s="5"/>
      <c r="VBA34" s="5"/>
      <c r="VBB34" s="5"/>
      <c r="VBC34" s="5"/>
      <c r="VBD34" s="5"/>
      <c r="VBE34" s="5"/>
      <c r="VBF34" s="5"/>
      <c r="VBG34" s="5"/>
      <c r="VBH34" s="5"/>
      <c r="VBI34" s="5"/>
      <c r="VBJ34" s="5"/>
      <c r="VBK34" s="5"/>
      <c r="VBL34" s="5"/>
      <c r="VBM34" s="5"/>
      <c r="VBN34" s="5"/>
      <c r="VBO34" s="5"/>
      <c r="VBP34" s="5"/>
      <c r="VBQ34" s="5"/>
      <c r="VBR34" s="5"/>
      <c r="VBS34" s="5"/>
      <c r="VBT34" s="5"/>
      <c r="VBU34" s="5"/>
      <c r="VBV34" s="5"/>
      <c r="VBW34" s="5"/>
      <c r="VBX34" s="5"/>
      <c r="VBY34" s="5"/>
      <c r="VBZ34" s="5"/>
      <c r="VCA34" s="5"/>
      <c r="VCB34" s="5"/>
      <c r="VCC34" s="5"/>
      <c r="VCD34" s="5"/>
      <c r="VCE34" s="5"/>
      <c r="VCF34" s="5"/>
      <c r="VCG34" s="5"/>
      <c r="VCH34" s="5"/>
      <c r="VCI34" s="5"/>
      <c r="VCJ34" s="5"/>
      <c r="VCK34" s="5"/>
      <c r="VCL34" s="5"/>
      <c r="VCM34" s="5"/>
      <c r="VCN34" s="5"/>
      <c r="VCO34" s="5"/>
      <c r="VCP34" s="5"/>
      <c r="VCQ34" s="5"/>
      <c r="VCR34" s="5"/>
      <c r="VCS34" s="5"/>
      <c r="VCT34" s="5"/>
      <c r="VCU34" s="5"/>
      <c r="VCV34" s="5"/>
      <c r="VCW34" s="5"/>
      <c r="VCX34" s="5"/>
      <c r="VCY34" s="5"/>
      <c r="VCZ34" s="5"/>
      <c r="VDA34" s="5"/>
      <c r="VDB34" s="5"/>
      <c r="VDC34" s="5"/>
      <c r="VDD34" s="5"/>
      <c r="VDE34" s="5"/>
      <c r="VDF34" s="5"/>
      <c r="VDG34" s="5"/>
      <c r="VDH34" s="5"/>
      <c r="VDI34" s="5"/>
      <c r="VDJ34" s="5"/>
      <c r="VDK34" s="5"/>
      <c r="VDL34" s="5"/>
      <c r="VDM34" s="5"/>
      <c r="VDN34" s="5"/>
      <c r="VDO34" s="5"/>
      <c r="VDP34" s="5"/>
      <c r="VDQ34" s="5"/>
      <c r="VDR34" s="5"/>
      <c r="VDS34" s="5"/>
      <c r="VDT34" s="5"/>
      <c r="VDU34" s="5"/>
      <c r="VDV34" s="5"/>
      <c r="VDW34" s="5"/>
      <c r="VDX34" s="5"/>
      <c r="VDY34" s="5"/>
      <c r="VDZ34" s="5"/>
      <c r="VEA34" s="5"/>
      <c r="VEB34" s="5"/>
      <c r="VEC34" s="5"/>
      <c r="VED34" s="5"/>
      <c r="VEE34" s="5"/>
      <c r="VEF34" s="5"/>
      <c r="VEG34" s="5"/>
      <c r="VEH34" s="5"/>
      <c r="VEI34" s="5"/>
      <c r="VEJ34" s="5"/>
      <c r="VEK34" s="5"/>
      <c r="VEL34" s="5"/>
      <c r="VEM34" s="5"/>
      <c r="VEN34" s="5"/>
      <c r="VEO34" s="5"/>
      <c r="VEP34" s="5"/>
      <c r="VEQ34" s="5"/>
      <c r="VER34" s="5"/>
      <c r="VES34" s="5"/>
      <c r="VET34" s="5"/>
      <c r="VEU34" s="5"/>
      <c r="VEV34" s="5"/>
      <c r="VEW34" s="5"/>
      <c r="VEX34" s="5"/>
      <c r="VEY34" s="5"/>
      <c r="VEZ34" s="5"/>
      <c r="VFA34" s="5"/>
      <c r="VFB34" s="5"/>
      <c r="VFC34" s="5"/>
      <c r="VFD34" s="5"/>
      <c r="VFE34" s="5"/>
      <c r="VFF34" s="5"/>
      <c r="VFG34" s="5"/>
      <c r="VFH34" s="5"/>
      <c r="VFI34" s="5"/>
      <c r="VFJ34" s="5"/>
      <c r="VFK34" s="5"/>
      <c r="VFL34" s="5"/>
      <c r="VFM34" s="5"/>
      <c r="VFN34" s="5"/>
      <c r="VFO34" s="5"/>
      <c r="VFP34" s="5"/>
      <c r="VFQ34" s="5"/>
      <c r="VFR34" s="5"/>
      <c r="VFS34" s="5"/>
      <c r="VFT34" s="5"/>
      <c r="VFU34" s="5"/>
      <c r="VFV34" s="5"/>
      <c r="VFW34" s="5"/>
      <c r="VFX34" s="5"/>
      <c r="VFY34" s="5"/>
      <c r="VFZ34" s="5"/>
      <c r="VGA34" s="5"/>
      <c r="VGB34" s="5"/>
      <c r="VGC34" s="5"/>
      <c r="VGD34" s="5"/>
      <c r="VGE34" s="5"/>
      <c r="VGF34" s="5"/>
      <c r="VGG34" s="5"/>
      <c r="VGH34" s="5"/>
      <c r="VGI34" s="5"/>
      <c r="VGJ34" s="5"/>
      <c r="VGK34" s="5"/>
      <c r="VGL34" s="5"/>
      <c r="VGM34" s="5"/>
      <c r="VGN34" s="5"/>
      <c r="VGO34" s="5"/>
      <c r="VGP34" s="5"/>
      <c r="VGQ34" s="5"/>
      <c r="VGR34" s="5"/>
      <c r="VGS34" s="5"/>
      <c r="VGT34" s="5"/>
      <c r="VGU34" s="5"/>
      <c r="VGV34" s="5"/>
      <c r="VGW34" s="5"/>
      <c r="VGX34" s="5"/>
      <c r="VGY34" s="5"/>
      <c r="VGZ34" s="5"/>
      <c r="VHA34" s="5"/>
      <c r="VHB34" s="5"/>
      <c r="VHC34" s="5"/>
      <c r="VHD34" s="5"/>
      <c r="VHE34" s="5"/>
      <c r="VHF34" s="5"/>
      <c r="VHG34" s="5"/>
      <c r="VHH34" s="5"/>
      <c r="VHI34" s="5"/>
      <c r="VHJ34" s="5"/>
      <c r="VHK34" s="5"/>
      <c r="VHL34" s="5"/>
      <c r="VHM34" s="5"/>
      <c r="VHN34" s="5"/>
      <c r="VHO34" s="5"/>
      <c r="VHP34" s="5"/>
      <c r="VHQ34" s="5"/>
      <c r="VHR34" s="5"/>
      <c r="VHS34" s="5"/>
      <c r="VHT34" s="5"/>
      <c r="VHU34" s="5"/>
      <c r="VHV34" s="5"/>
      <c r="VHW34" s="5"/>
      <c r="VHX34" s="5"/>
      <c r="VHY34" s="5"/>
      <c r="VHZ34" s="5"/>
      <c r="VIA34" s="5"/>
      <c r="VIB34" s="5"/>
      <c r="VIC34" s="5"/>
      <c r="VID34" s="5"/>
      <c r="VIE34" s="5"/>
      <c r="VIF34" s="5"/>
      <c r="VIG34" s="5"/>
      <c r="VIH34" s="5"/>
      <c r="VII34" s="5"/>
      <c r="VIJ34" s="5"/>
      <c r="VIK34" s="5"/>
      <c r="VIL34" s="5"/>
      <c r="VIM34" s="5"/>
      <c r="VIN34" s="5"/>
      <c r="VIO34" s="5"/>
      <c r="VIP34" s="5"/>
      <c r="VIQ34" s="5"/>
      <c r="VIR34" s="5"/>
      <c r="VIS34" s="5"/>
      <c r="VIT34" s="5"/>
      <c r="VIU34" s="5"/>
      <c r="VIV34" s="5"/>
      <c r="VIW34" s="5"/>
      <c r="VIX34" s="5"/>
      <c r="VIY34" s="5"/>
      <c r="VIZ34" s="5"/>
      <c r="VJA34" s="5"/>
      <c r="VJB34" s="5"/>
      <c r="VJC34" s="5"/>
      <c r="VJD34" s="5"/>
      <c r="VJE34" s="5"/>
      <c r="VJF34" s="5"/>
      <c r="VJG34" s="5"/>
      <c r="VJH34" s="5"/>
      <c r="VJI34" s="5"/>
      <c r="VJJ34" s="5"/>
      <c r="VJK34" s="5"/>
      <c r="VJL34" s="5"/>
      <c r="VJM34" s="5"/>
      <c r="VJN34" s="5"/>
      <c r="VJO34" s="5"/>
      <c r="VJP34" s="5"/>
      <c r="VJQ34" s="5"/>
      <c r="VJR34" s="5"/>
      <c r="VJS34" s="5"/>
      <c r="VJT34" s="5"/>
      <c r="VJU34" s="5"/>
      <c r="VJV34" s="5"/>
      <c r="VJW34" s="5"/>
      <c r="VJX34" s="5"/>
      <c r="VJY34" s="5"/>
      <c r="VJZ34" s="5"/>
      <c r="VKA34" s="5"/>
      <c r="VKB34" s="5"/>
      <c r="VKC34" s="5"/>
      <c r="VKD34" s="5"/>
      <c r="VKE34" s="5"/>
      <c r="VKF34" s="5"/>
      <c r="VKG34" s="5"/>
      <c r="VKH34" s="5"/>
      <c r="VKI34" s="5"/>
      <c r="VKJ34" s="5"/>
      <c r="VKK34" s="5"/>
      <c r="VKL34" s="5"/>
      <c r="VKM34" s="5"/>
      <c r="VKN34" s="5"/>
      <c r="VKO34" s="5"/>
      <c r="VKP34" s="5"/>
      <c r="VKQ34" s="5"/>
      <c r="VKR34" s="5"/>
      <c r="VKS34" s="5"/>
      <c r="VKT34" s="5"/>
      <c r="VKU34" s="5"/>
      <c r="VKV34" s="5"/>
      <c r="VKW34" s="5"/>
      <c r="VKX34" s="5"/>
      <c r="VKY34" s="5"/>
      <c r="VKZ34" s="5"/>
      <c r="VLA34" s="5"/>
      <c r="VLB34" s="5"/>
      <c r="VLC34" s="5"/>
      <c r="VLD34" s="5"/>
      <c r="VLE34" s="5"/>
      <c r="VLF34" s="5"/>
      <c r="VLG34" s="5"/>
      <c r="VLH34" s="5"/>
      <c r="VLI34" s="5"/>
      <c r="VLJ34" s="5"/>
      <c r="VLK34" s="5"/>
      <c r="VLL34" s="5"/>
      <c r="VLM34" s="5"/>
      <c r="VLN34" s="5"/>
      <c r="VLO34" s="5"/>
      <c r="VLP34" s="5"/>
      <c r="VLQ34" s="5"/>
      <c r="VLR34" s="5"/>
      <c r="VLS34" s="5"/>
      <c r="VLT34" s="5"/>
      <c r="VLU34" s="5"/>
      <c r="VLV34" s="5"/>
      <c r="VLW34" s="5"/>
      <c r="VLX34" s="5"/>
      <c r="VLY34" s="5"/>
      <c r="VLZ34" s="5"/>
      <c r="VMA34" s="5"/>
      <c r="VMB34" s="5"/>
      <c r="VMC34" s="5"/>
      <c r="VMD34" s="5"/>
      <c r="VME34" s="5"/>
      <c r="VMF34" s="5"/>
      <c r="VMG34" s="5"/>
      <c r="VMH34" s="5"/>
      <c r="VMI34" s="5"/>
      <c r="VMJ34" s="5"/>
      <c r="VMK34" s="5"/>
      <c r="VML34" s="5"/>
      <c r="VMM34" s="5"/>
      <c r="VMN34" s="5"/>
      <c r="VMO34" s="5"/>
      <c r="VMP34" s="5"/>
      <c r="VMQ34" s="5"/>
      <c r="VMR34" s="5"/>
      <c r="VMS34" s="5"/>
      <c r="VMT34" s="5"/>
      <c r="VMU34" s="5"/>
      <c r="VMV34" s="5"/>
      <c r="VMW34" s="5"/>
      <c r="VMX34" s="5"/>
      <c r="VMY34" s="5"/>
      <c r="VMZ34" s="5"/>
      <c r="VNA34" s="5"/>
      <c r="VNB34" s="5"/>
      <c r="VNC34" s="5"/>
      <c r="VND34" s="5"/>
      <c r="VNE34" s="5"/>
      <c r="VNF34" s="5"/>
      <c r="VNG34" s="5"/>
      <c r="VNH34" s="5"/>
      <c r="VNI34" s="5"/>
      <c r="VNJ34" s="5"/>
      <c r="VNK34" s="5"/>
      <c r="VNL34" s="5"/>
      <c r="VNM34" s="5"/>
      <c r="VNN34" s="5"/>
      <c r="VNO34" s="5"/>
      <c r="VNP34" s="5"/>
      <c r="VNQ34" s="5"/>
      <c r="VNR34" s="5"/>
      <c r="VNS34" s="5"/>
      <c r="VNT34" s="5"/>
      <c r="VNU34" s="5"/>
      <c r="VNV34" s="5"/>
      <c r="VNW34" s="5"/>
      <c r="VNX34" s="5"/>
      <c r="VNY34" s="5"/>
      <c r="VNZ34" s="5"/>
      <c r="VOA34" s="5"/>
      <c r="VOB34" s="5"/>
      <c r="VOC34" s="5"/>
      <c r="VOD34" s="5"/>
      <c r="VOE34" s="5"/>
      <c r="VOF34" s="5"/>
      <c r="VOG34" s="5"/>
      <c r="VOH34" s="5"/>
      <c r="VOI34" s="5"/>
      <c r="VOJ34" s="5"/>
      <c r="VOK34" s="5"/>
      <c r="VOL34" s="5"/>
      <c r="VOM34" s="5"/>
      <c r="VON34" s="5"/>
      <c r="VOO34" s="5"/>
      <c r="VOP34" s="5"/>
      <c r="VOQ34" s="5"/>
      <c r="VOR34" s="5"/>
      <c r="VOS34" s="5"/>
      <c r="VOT34" s="5"/>
      <c r="VOU34" s="5"/>
      <c r="VOV34" s="5"/>
      <c r="VOW34" s="5"/>
      <c r="VOX34" s="5"/>
      <c r="VOY34" s="5"/>
      <c r="VOZ34" s="5"/>
      <c r="VPA34" s="5"/>
      <c r="VPB34" s="5"/>
      <c r="VPC34" s="5"/>
      <c r="VPD34" s="5"/>
      <c r="VPE34" s="5"/>
      <c r="VPF34" s="5"/>
      <c r="VPG34" s="5"/>
      <c r="VPH34" s="5"/>
      <c r="VPI34" s="5"/>
      <c r="VPJ34" s="5"/>
      <c r="VPK34" s="5"/>
      <c r="VPL34" s="5"/>
      <c r="VPM34" s="5"/>
      <c r="VPN34" s="5"/>
      <c r="VPO34" s="5"/>
      <c r="VPP34" s="5"/>
      <c r="VPQ34" s="5"/>
      <c r="VPR34" s="5"/>
      <c r="VPS34" s="5"/>
      <c r="VPT34" s="5"/>
      <c r="VPU34" s="5"/>
      <c r="VPV34" s="5"/>
      <c r="VPW34" s="5"/>
      <c r="VPX34" s="5"/>
      <c r="VPY34" s="5"/>
      <c r="VPZ34" s="5"/>
      <c r="VQA34" s="5"/>
      <c r="VQB34" s="5"/>
      <c r="VQC34" s="5"/>
      <c r="VQD34" s="5"/>
      <c r="VQE34" s="5"/>
      <c r="VQF34" s="5"/>
      <c r="VQG34" s="5"/>
      <c r="VQH34" s="5"/>
      <c r="VQI34" s="5"/>
      <c r="VQJ34" s="5"/>
      <c r="VQK34" s="5"/>
      <c r="VQL34" s="5"/>
      <c r="VQM34" s="5"/>
      <c r="VQN34" s="5"/>
      <c r="VQO34" s="5"/>
      <c r="VQP34" s="5"/>
      <c r="VQQ34" s="5"/>
      <c r="VQR34" s="5"/>
      <c r="VQS34" s="5"/>
      <c r="VQT34" s="5"/>
      <c r="VQU34" s="5"/>
      <c r="VQV34" s="5"/>
      <c r="VQW34" s="5"/>
      <c r="VQX34" s="5"/>
      <c r="VQY34" s="5"/>
      <c r="VQZ34" s="5"/>
      <c r="VRA34" s="5"/>
      <c r="VRB34" s="5"/>
      <c r="VRC34" s="5"/>
      <c r="VRD34" s="5"/>
      <c r="VRE34" s="5"/>
      <c r="VRF34" s="5"/>
      <c r="VRG34" s="5"/>
      <c r="VRH34" s="5"/>
      <c r="VRI34" s="5"/>
      <c r="VRJ34" s="5"/>
      <c r="VRK34" s="5"/>
      <c r="VRL34" s="5"/>
      <c r="VRM34" s="5"/>
      <c r="VRN34" s="5"/>
      <c r="VRO34" s="5"/>
      <c r="VRP34" s="5"/>
      <c r="VRQ34" s="5"/>
      <c r="VRR34" s="5"/>
      <c r="VRS34" s="5"/>
      <c r="VRT34" s="5"/>
      <c r="VRU34" s="5"/>
      <c r="VRV34" s="5"/>
      <c r="VRW34" s="5"/>
      <c r="VRX34" s="5"/>
      <c r="VRY34" s="5"/>
      <c r="VRZ34" s="5"/>
      <c r="VSA34" s="5"/>
      <c r="VSB34" s="5"/>
      <c r="VSC34" s="5"/>
      <c r="VSD34" s="5"/>
      <c r="VSE34" s="5"/>
      <c r="VSF34" s="5"/>
      <c r="VSG34" s="5"/>
      <c r="VSH34" s="5"/>
      <c r="VSI34" s="5"/>
      <c r="VSJ34" s="5"/>
      <c r="VSK34" s="5"/>
      <c r="VSL34" s="5"/>
      <c r="VSM34" s="5"/>
      <c r="VSN34" s="5"/>
      <c r="VSO34" s="5"/>
      <c r="VSP34" s="5"/>
      <c r="VSQ34" s="5"/>
      <c r="VSR34" s="5"/>
      <c r="VSS34" s="5"/>
      <c r="VST34" s="5"/>
      <c r="VSU34" s="5"/>
      <c r="VSV34" s="5"/>
      <c r="VSW34" s="5"/>
      <c r="VSX34" s="5"/>
      <c r="VSY34" s="5"/>
      <c r="VSZ34" s="5"/>
      <c r="VTA34" s="5"/>
      <c r="VTB34" s="5"/>
      <c r="VTC34" s="5"/>
      <c r="VTD34" s="5"/>
      <c r="VTE34" s="5"/>
      <c r="VTF34" s="5"/>
      <c r="VTG34" s="5"/>
      <c r="VTH34" s="5"/>
      <c r="VTI34" s="5"/>
      <c r="VTJ34" s="5"/>
      <c r="VTK34" s="5"/>
      <c r="VTL34" s="5"/>
      <c r="VTM34" s="5"/>
      <c r="VTN34" s="5"/>
      <c r="VTO34" s="5"/>
      <c r="VTP34" s="5"/>
      <c r="VTQ34" s="5"/>
      <c r="VTR34" s="5"/>
      <c r="VTS34" s="5"/>
      <c r="VTT34" s="5"/>
      <c r="VTU34" s="5"/>
      <c r="VTV34" s="5"/>
      <c r="VTW34" s="5"/>
      <c r="VTX34" s="5"/>
      <c r="VTY34" s="5"/>
      <c r="VTZ34" s="5"/>
      <c r="VUA34" s="5"/>
      <c r="VUB34" s="5"/>
      <c r="VUC34" s="5"/>
      <c r="VUD34" s="5"/>
      <c r="VUE34" s="5"/>
      <c r="VUF34" s="5"/>
      <c r="VUG34" s="5"/>
      <c r="VUH34" s="5"/>
      <c r="VUI34" s="5"/>
      <c r="VUJ34" s="5"/>
      <c r="VUK34" s="5"/>
      <c r="VUL34" s="5"/>
      <c r="VUM34" s="5"/>
      <c r="VUN34" s="5"/>
      <c r="VUO34" s="5"/>
      <c r="VUP34" s="5"/>
      <c r="VUQ34" s="5"/>
      <c r="VUR34" s="5"/>
      <c r="VUS34" s="5"/>
      <c r="VUT34" s="5"/>
      <c r="VUU34" s="5"/>
      <c r="VUV34" s="5"/>
      <c r="VUW34" s="5"/>
      <c r="VUX34" s="5"/>
      <c r="VUY34" s="5"/>
      <c r="VUZ34" s="5"/>
      <c r="VVA34" s="5"/>
      <c r="VVB34" s="5"/>
      <c r="VVC34" s="5"/>
      <c r="VVD34" s="5"/>
      <c r="VVE34" s="5"/>
      <c r="VVF34" s="5"/>
      <c r="VVG34" s="5"/>
      <c r="VVH34" s="5"/>
      <c r="VVI34" s="5"/>
      <c r="VVJ34" s="5"/>
      <c r="VVK34" s="5"/>
      <c r="VVL34" s="5"/>
      <c r="VVM34" s="5"/>
      <c r="VVN34" s="5"/>
      <c r="VVO34" s="5"/>
      <c r="VVP34" s="5"/>
      <c r="VVQ34" s="5"/>
      <c r="VVR34" s="5"/>
      <c r="VVS34" s="5"/>
      <c r="VVT34" s="5"/>
      <c r="VVU34" s="5"/>
      <c r="VVV34" s="5"/>
      <c r="VVW34" s="5"/>
      <c r="VVX34" s="5"/>
      <c r="VVY34" s="5"/>
      <c r="VVZ34" s="5"/>
      <c r="VWA34" s="5"/>
      <c r="VWB34" s="5"/>
      <c r="VWC34" s="5"/>
      <c r="VWD34" s="5"/>
      <c r="VWE34" s="5"/>
      <c r="VWF34" s="5"/>
      <c r="VWG34" s="5"/>
      <c r="VWH34" s="5"/>
      <c r="VWI34" s="5"/>
      <c r="VWJ34" s="5"/>
      <c r="VWK34" s="5"/>
      <c r="VWL34" s="5"/>
      <c r="VWM34" s="5"/>
      <c r="VWN34" s="5"/>
      <c r="VWO34" s="5"/>
      <c r="VWP34" s="5"/>
      <c r="VWQ34" s="5"/>
      <c r="VWR34" s="5"/>
      <c r="VWS34" s="5"/>
      <c r="VWT34" s="5"/>
      <c r="VWU34" s="5"/>
      <c r="VWV34" s="5"/>
      <c r="VWW34" s="5"/>
      <c r="VWX34" s="5"/>
      <c r="VWY34" s="5"/>
      <c r="VWZ34" s="5"/>
      <c r="VXA34" s="5"/>
      <c r="VXB34" s="5"/>
      <c r="VXC34" s="5"/>
      <c r="VXD34" s="5"/>
      <c r="VXE34" s="5"/>
      <c r="VXF34" s="5"/>
      <c r="VXG34" s="5"/>
      <c r="VXH34" s="5"/>
      <c r="VXI34" s="5"/>
      <c r="VXJ34" s="5"/>
      <c r="VXK34" s="5"/>
      <c r="VXL34" s="5"/>
      <c r="VXM34" s="5"/>
      <c r="VXN34" s="5"/>
      <c r="VXO34" s="5"/>
      <c r="VXP34" s="5"/>
      <c r="VXQ34" s="5"/>
      <c r="VXR34" s="5"/>
      <c r="VXS34" s="5"/>
      <c r="VXT34" s="5"/>
      <c r="VXU34" s="5"/>
      <c r="VXV34" s="5"/>
      <c r="VXW34" s="5"/>
      <c r="VXX34" s="5"/>
      <c r="VXY34" s="5"/>
      <c r="VXZ34" s="5"/>
      <c r="VYA34" s="5"/>
      <c r="VYB34" s="5"/>
      <c r="VYC34" s="5"/>
      <c r="VYD34" s="5"/>
      <c r="VYE34" s="5"/>
      <c r="VYF34" s="5"/>
      <c r="VYG34" s="5"/>
      <c r="VYH34" s="5"/>
      <c r="VYI34" s="5"/>
      <c r="VYJ34" s="5"/>
      <c r="VYK34" s="5"/>
      <c r="VYL34" s="5"/>
      <c r="VYM34" s="5"/>
      <c r="VYN34" s="5"/>
      <c r="VYO34" s="5"/>
      <c r="VYP34" s="5"/>
      <c r="VYQ34" s="5"/>
      <c r="VYR34" s="5"/>
      <c r="VYS34" s="5"/>
      <c r="VYT34" s="5"/>
      <c r="VYU34" s="5"/>
      <c r="VYV34" s="5"/>
      <c r="VYW34" s="5"/>
      <c r="VYX34" s="5"/>
      <c r="VYY34" s="5"/>
      <c r="VYZ34" s="5"/>
      <c r="VZA34" s="5"/>
      <c r="VZB34" s="5"/>
      <c r="VZC34" s="5"/>
      <c r="VZD34" s="5"/>
      <c r="VZE34" s="5"/>
      <c r="VZF34" s="5"/>
      <c r="VZG34" s="5"/>
      <c r="VZH34" s="5"/>
      <c r="VZI34" s="5"/>
      <c r="VZJ34" s="5"/>
      <c r="VZK34" s="5"/>
      <c r="VZL34" s="5"/>
      <c r="VZM34" s="5"/>
      <c r="VZN34" s="5"/>
      <c r="VZO34" s="5"/>
      <c r="VZP34" s="5"/>
      <c r="VZQ34" s="5"/>
      <c r="VZR34" s="5"/>
      <c r="VZS34" s="5"/>
      <c r="VZT34" s="5"/>
      <c r="VZU34" s="5"/>
      <c r="VZV34" s="5"/>
      <c r="VZW34" s="5"/>
      <c r="VZX34" s="5"/>
      <c r="VZY34" s="5"/>
      <c r="VZZ34" s="5"/>
      <c r="WAA34" s="5"/>
      <c r="WAB34" s="5"/>
      <c r="WAC34" s="5"/>
      <c r="WAD34" s="5"/>
      <c r="WAE34" s="5"/>
      <c r="WAF34" s="5"/>
      <c r="WAG34" s="5"/>
      <c r="WAH34" s="5"/>
      <c r="WAI34" s="5"/>
      <c r="WAJ34" s="5"/>
      <c r="WAK34" s="5"/>
      <c r="WAL34" s="5"/>
      <c r="WAM34" s="5"/>
      <c r="WAN34" s="5"/>
      <c r="WAO34" s="5"/>
      <c r="WAP34" s="5"/>
      <c r="WAQ34" s="5"/>
      <c r="WAR34" s="5"/>
      <c r="WAS34" s="5"/>
      <c r="WAT34" s="5"/>
      <c r="WAU34" s="5"/>
      <c r="WAV34" s="5"/>
      <c r="WAW34" s="5"/>
      <c r="WAX34" s="5"/>
      <c r="WAY34" s="5"/>
      <c r="WAZ34" s="5"/>
      <c r="WBA34" s="5"/>
      <c r="WBB34" s="5"/>
      <c r="WBC34" s="5"/>
      <c r="WBD34" s="5"/>
      <c r="WBE34" s="5"/>
      <c r="WBF34" s="5"/>
      <c r="WBG34" s="5"/>
      <c r="WBH34" s="5"/>
      <c r="WBI34" s="5"/>
      <c r="WBJ34" s="5"/>
      <c r="WBK34" s="5"/>
      <c r="WBL34" s="5"/>
      <c r="WBM34" s="5"/>
      <c r="WBN34" s="5"/>
      <c r="WBO34" s="5"/>
      <c r="WBP34" s="5"/>
      <c r="WBQ34" s="5"/>
      <c r="WBR34" s="5"/>
      <c r="WBS34" s="5"/>
      <c r="WBT34" s="5"/>
      <c r="WBU34" s="5"/>
      <c r="WBV34" s="5"/>
      <c r="WBW34" s="5"/>
      <c r="WBX34" s="5"/>
      <c r="WBY34" s="5"/>
      <c r="WBZ34" s="5"/>
      <c r="WCA34" s="5"/>
      <c r="WCB34" s="5"/>
      <c r="WCC34" s="5"/>
      <c r="WCD34" s="5"/>
      <c r="WCE34" s="5"/>
      <c r="WCF34" s="5"/>
      <c r="WCG34" s="5"/>
      <c r="WCH34" s="5"/>
      <c r="WCI34" s="5"/>
      <c r="WCJ34" s="5"/>
      <c r="WCK34" s="5"/>
      <c r="WCL34" s="5"/>
      <c r="WCM34" s="5"/>
      <c r="WCN34" s="5"/>
      <c r="WCO34" s="5"/>
      <c r="WCP34" s="5"/>
      <c r="WCQ34" s="5"/>
      <c r="WCR34" s="5"/>
      <c r="WCS34" s="5"/>
      <c r="WCT34" s="5"/>
      <c r="WCU34" s="5"/>
      <c r="WCV34" s="5"/>
      <c r="WCW34" s="5"/>
      <c r="WCX34" s="5"/>
      <c r="WCY34" s="5"/>
      <c r="WCZ34" s="5"/>
      <c r="WDA34" s="5"/>
      <c r="WDB34" s="5"/>
      <c r="WDC34" s="5"/>
      <c r="WDD34" s="5"/>
      <c r="WDE34" s="5"/>
      <c r="WDF34" s="5"/>
      <c r="WDG34" s="5"/>
      <c r="WDH34" s="5"/>
      <c r="WDI34" s="5"/>
      <c r="WDJ34" s="5"/>
      <c r="WDK34" s="5"/>
      <c r="WDL34" s="5"/>
      <c r="WDM34" s="5"/>
      <c r="WDN34" s="5"/>
      <c r="WDO34" s="5"/>
      <c r="WDP34" s="5"/>
      <c r="WDQ34" s="5"/>
      <c r="WDR34" s="5"/>
      <c r="WDS34" s="5"/>
      <c r="WDT34" s="5"/>
      <c r="WDU34" s="5"/>
      <c r="WDV34" s="5"/>
      <c r="WDW34" s="5"/>
      <c r="WDX34" s="5"/>
      <c r="WDY34" s="5"/>
      <c r="WDZ34" s="5"/>
      <c r="WEA34" s="5"/>
      <c r="WEB34" s="5"/>
      <c r="WEC34" s="5"/>
      <c r="WED34" s="5"/>
      <c r="WEE34" s="5"/>
      <c r="WEF34" s="5"/>
      <c r="WEG34" s="5"/>
      <c r="WEH34" s="5"/>
      <c r="WEI34" s="5"/>
      <c r="WEJ34" s="5"/>
      <c r="WEK34" s="5"/>
      <c r="WEL34" s="5"/>
      <c r="WEM34" s="5"/>
      <c r="WEN34" s="5"/>
      <c r="WEO34" s="5"/>
      <c r="WEP34" s="5"/>
      <c r="WEQ34" s="5"/>
      <c r="WER34" s="5"/>
      <c r="WES34" s="5"/>
      <c r="WET34" s="5"/>
      <c r="WEU34" s="5"/>
      <c r="WEV34" s="5"/>
      <c r="WEW34" s="5"/>
      <c r="WEX34" s="5"/>
      <c r="WEY34" s="5"/>
      <c r="WEZ34" s="5"/>
      <c r="WFA34" s="5"/>
      <c r="WFB34" s="5"/>
      <c r="WFC34" s="5"/>
      <c r="WFD34" s="5"/>
      <c r="WFE34" s="5"/>
      <c r="WFF34" s="5"/>
      <c r="WFG34" s="5"/>
      <c r="WFH34" s="5"/>
      <c r="WFI34" s="5"/>
      <c r="WFJ34" s="5"/>
      <c r="WFK34" s="5"/>
      <c r="WFL34" s="5"/>
      <c r="WFM34" s="5"/>
      <c r="WFN34" s="5"/>
      <c r="WFO34" s="5"/>
      <c r="WFP34" s="5"/>
      <c r="WFQ34" s="5"/>
      <c r="WFR34" s="5"/>
      <c r="WFS34" s="5"/>
      <c r="WFT34" s="5"/>
      <c r="WFU34" s="5"/>
      <c r="WFV34" s="5"/>
      <c r="WFW34" s="5"/>
      <c r="WFX34" s="5"/>
      <c r="WFY34" s="5"/>
      <c r="WFZ34" s="5"/>
      <c r="WGA34" s="5"/>
      <c r="WGB34" s="5"/>
      <c r="WGC34" s="5"/>
      <c r="WGD34" s="5"/>
      <c r="WGE34" s="5"/>
      <c r="WGF34" s="5"/>
      <c r="WGG34" s="5"/>
      <c r="WGH34" s="5"/>
      <c r="WGI34" s="5"/>
      <c r="WGJ34" s="5"/>
      <c r="WGK34" s="5"/>
      <c r="WGL34" s="5"/>
      <c r="WGM34" s="5"/>
      <c r="WGN34" s="5"/>
      <c r="WGO34" s="5"/>
      <c r="WGP34" s="5"/>
      <c r="WGQ34" s="5"/>
      <c r="WGR34" s="5"/>
      <c r="WGS34" s="5"/>
      <c r="WGT34" s="5"/>
      <c r="WGU34" s="5"/>
      <c r="WGV34" s="5"/>
      <c r="WGW34" s="5"/>
      <c r="WGX34" s="5"/>
      <c r="WGY34" s="5"/>
      <c r="WGZ34" s="5"/>
      <c r="WHA34" s="5"/>
      <c r="WHB34" s="5"/>
      <c r="WHC34" s="5"/>
      <c r="WHD34" s="5"/>
      <c r="WHE34" s="5"/>
      <c r="WHF34" s="5"/>
      <c r="WHG34" s="5"/>
      <c r="WHH34" s="5"/>
      <c r="WHI34" s="5"/>
      <c r="WHJ34" s="5"/>
      <c r="WHK34" s="5"/>
      <c r="WHL34" s="5"/>
      <c r="WHM34" s="5"/>
      <c r="WHN34" s="5"/>
      <c r="WHO34" s="5"/>
      <c r="WHP34" s="5"/>
      <c r="WHQ34" s="5"/>
      <c r="WHR34" s="5"/>
      <c r="WHS34" s="5"/>
      <c r="WHT34" s="5"/>
      <c r="WHU34" s="5"/>
      <c r="WHV34" s="5"/>
      <c r="WHW34" s="5"/>
      <c r="WHX34" s="5"/>
      <c r="WHY34" s="5"/>
      <c r="WHZ34" s="5"/>
      <c r="WIA34" s="5"/>
      <c r="WIB34" s="5"/>
      <c r="WIC34" s="5"/>
      <c r="WID34" s="5"/>
      <c r="WIE34" s="5"/>
      <c r="WIF34" s="5"/>
      <c r="WIG34" s="5"/>
      <c r="WIH34" s="5"/>
      <c r="WII34" s="5"/>
      <c r="WIJ34" s="5"/>
      <c r="WIK34" s="5"/>
      <c r="WIL34" s="5"/>
      <c r="WIM34" s="5"/>
      <c r="WIN34" s="5"/>
      <c r="WIO34" s="5"/>
      <c r="WIP34" s="5"/>
      <c r="WIQ34" s="5"/>
      <c r="WIR34" s="5"/>
      <c r="WIS34" s="5"/>
      <c r="WIT34" s="5"/>
      <c r="WIU34" s="5"/>
      <c r="WIV34" s="5"/>
      <c r="WIW34" s="5"/>
      <c r="WIX34" s="5"/>
      <c r="WIY34" s="5"/>
      <c r="WIZ34" s="5"/>
      <c r="WJA34" s="5"/>
      <c r="WJB34" s="5"/>
      <c r="WJC34" s="5"/>
      <c r="WJD34" s="5"/>
      <c r="WJE34" s="5"/>
      <c r="WJF34" s="5"/>
      <c r="WJG34" s="5"/>
      <c r="WJH34" s="5"/>
      <c r="WJI34" s="5"/>
      <c r="WJJ34" s="5"/>
      <c r="WJK34" s="5"/>
      <c r="WJL34" s="5"/>
      <c r="WJM34" s="5"/>
      <c r="WJN34" s="5"/>
      <c r="WJO34" s="5"/>
      <c r="WJP34" s="5"/>
      <c r="WJQ34" s="5"/>
      <c r="WJR34" s="5"/>
      <c r="WJS34" s="5"/>
      <c r="WJT34" s="5"/>
      <c r="WJU34" s="5"/>
      <c r="WJV34" s="5"/>
      <c r="WJW34" s="5"/>
      <c r="WJX34" s="5"/>
      <c r="WJY34" s="5"/>
      <c r="WJZ34" s="5"/>
      <c r="WKA34" s="5"/>
      <c r="WKB34" s="5"/>
      <c r="WKC34" s="5"/>
      <c r="WKD34" s="5"/>
      <c r="WKE34" s="5"/>
      <c r="WKF34" s="5"/>
      <c r="WKG34" s="5"/>
      <c r="WKH34" s="5"/>
      <c r="WKI34" s="5"/>
      <c r="WKJ34" s="5"/>
      <c r="WKK34" s="5"/>
      <c r="WKL34" s="5"/>
      <c r="WKM34" s="5"/>
      <c r="WKN34" s="5"/>
      <c r="WKO34" s="5"/>
      <c r="WKP34" s="5"/>
      <c r="WKQ34" s="5"/>
      <c r="WKR34" s="5"/>
      <c r="WKS34" s="5"/>
      <c r="WKT34" s="5"/>
      <c r="WKU34" s="5"/>
      <c r="WKV34" s="5"/>
      <c r="WKW34" s="5"/>
      <c r="WKX34" s="5"/>
      <c r="WKY34" s="5"/>
      <c r="WKZ34" s="5"/>
      <c r="WLA34" s="5"/>
      <c r="WLB34" s="5"/>
      <c r="WLC34" s="5"/>
      <c r="WLD34" s="5"/>
      <c r="WLE34" s="5"/>
      <c r="WLF34" s="5"/>
      <c r="WLG34" s="5"/>
      <c r="WLH34" s="5"/>
      <c r="WLI34" s="5"/>
      <c r="WLJ34" s="5"/>
      <c r="WLK34" s="5"/>
      <c r="WLL34" s="5"/>
      <c r="WLM34" s="5"/>
      <c r="WLN34" s="5"/>
      <c r="WLO34" s="5"/>
      <c r="WLP34" s="5"/>
      <c r="WLQ34" s="5"/>
      <c r="WLR34" s="5"/>
      <c r="WLS34" s="5"/>
      <c r="WLT34" s="5"/>
      <c r="WLU34" s="5"/>
      <c r="WLV34" s="5"/>
      <c r="WLW34" s="5"/>
      <c r="WLX34" s="5"/>
      <c r="WLY34" s="5"/>
      <c r="WLZ34" s="5"/>
      <c r="WMA34" s="5"/>
      <c r="WMB34" s="5"/>
      <c r="WMC34" s="5"/>
      <c r="WMD34" s="5"/>
      <c r="WME34" s="5"/>
      <c r="WMF34" s="5"/>
      <c r="WMG34" s="5"/>
      <c r="WMH34" s="5"/>
      <c r="WMI34" s="5"/>
      <c r="WMJ34" s="5"/>
      <c r="WMK34" s="5"/>
      <c r="WML34" s="5"/>
      <c r="WMM34" s="5"/>
      <c r="WMN34" s="5"/>
      <c r="WMO34" s="5"/>
      <c r="WMP34" s="5"/>
      <c r="WMQ34" s="5"/>
      <c r="WMR34" s="5"/>
      <c r="WMS34" s="5"/>
      <c r="WMT34" s="5"/>
      <c r="WMU34" s="5"/>
      <c r="WMV34" s="5"/>
      <c r="WMW34" s="5"/>
      <c r="WMX34" s="5"/>
      <c r="WMY34" s="5"/>
      <c r="WMZ34" s="5"/>
      <c r="WNA34" s="5"/>
      <c r="WNB34" s="5"/>
      <c r="WNC34" s="5"/>
      <c r="WND34" s="5"/>
      <c r="WNE34" s="5"/>
      <c r="WNF34" s="5"/>
      <c r="WNG34" s="5"/>
      <c r="WNH34" s="5"/>
      <c r="WNI34" s="5"/>
      <c r="WNJ34" s="5"/>
      <c r="WNK34" s="5"/>
      <c r="WNL34" s="5"/>
      <c r="WNM34" s="5"/>
      <c r="WNN34" s="5"/>
      <c r="WNO34" s="5"/>
      <c r="WNP34" s="5"/>
      <c r="WNQ34" s="5"/>
      <c r="WNR34" s="5"/>
      <c r="WNS34" s="5"/>
      <c r="WNT34" s="5"/>
      <c r="WNU34" s="5"/>
      <c r="WNV34" s="5"/>
      <c r="WNW34" s="5"/>
      <c r="WNX34" s="5"/>
      <c r="WNY34" s="5"/>
      <c r="WNZ34" s="5"/>
      <c r="WOA34" s="5"/>
      <c r="WOB34" s="5"/>
      <c r="WOC34" s="5"/>
      <c r="WOD34" s="5"/>
      <c r="WOE34" s="5"/>
      <c r="WOF34" s="5"/>
      <c r="WOG34" s="5"/>
      <c r="WOH34" s="5"/>
      <c r="WOI34" s="5"/>
      <c r="WOJ34" s="5"/>
      <c r="WOK34" s="5"/>
      <c r="WOL34" s="5"/>
      <c r="WOM34" s="5"/>
      <c r="WON34" s="5"/>
      <c r="WOO34" s="5"/>
      <c r="WOP34" s="5"/>
      <c r="WOQ34" s="5"/>
      <c r="WOR34" s="5"/>
      <c r="WOS34" s="5"/>
      <c r="WOT34" s="5"/>
      <c r="WOU34" s="5"/>
      <c r="WOV34" s="5"/>
      <c r="WOW34" s="5"/>
      <c r="WOX34" s="5"/>
      <c r="WOY34" s="5"/>
      <c r="WOZ34" s="5"/>
      <c r="WPA34" s="5"/>
      <c r="WPB34" s="5"/>
      <c r="WPC34" s="5"/>
      <c r="WPD34" s="5"/>
      <c r="WPE34" s="5"/>
      <c r="WPF34" s="5"/>
      <c r="WPG34" s="5"/>
      <c r="WPH34" s="5"/>
      <c r="WPI34" s="5"/>
      <c r="WPJ34" s="5"/>
      <c r="WPK34" s="5"/>
      <c r="WPL34" s="5"/>
      <c r="WPM34" s="5"/>
      <c r="WPN34" s="5"/>
      <c r="WPO34" s="5"/>
      <c r="WPP34" s="5"/>
      <c r="WPQ34" s="5"/>
      <c r="WPR34" s="5"/>
      <c r="WPS34" s="5"/>
      <c r="WPT34" s="5"/>
      <c r="WPU34" s="5"/>
      <c r="WPV34" s="5"/>
      <c r="WPW34" s="5"/>
      <c r="WPX34" s="5"/>
      <c r="WPY34" s="5"/>
      <c r="WPZ34" s="5"/>
      <c r="WQA34" s="5"/>
      <c r="WQB34" s="5"/>
      <c r="WQC34" s="5"/>
      <c r="WQD34" s="5"/>
      <c r="WQE34" s="5"/>
      <c r="WQF34" s="5"/>
      <c r="WQG34" s="5"/>
      <c r="WQH34" s="5"/>
      <c r="WQI34" s="5"/>
      <c r="WQJ34" s="5"/>
      <c r="WQK34" s="5"/>
      <c r="WQL34" s="5"/>
      <c r="WQM34" s="5"/>
      <c r="WQN34" s="5"/>
      <c r="WQO34" s="5"/>
      <c r="WQP34" s="5"/>
      <c r="WQQ34" s="5"/>
      <c r="WQR34" s="5"/>
      <c r="WQS34" s="5"/>
      <c r="WQT34" s="5"/>
      <c r="WQU34" s="5"/>
      <c r="WQV34" s="5"/>
      <c r="WQW34" s="5"/>
      <c r="WQX34" s="5"/>
      <c r="WQY34" s="5"/>
      <c r="WQZ34" s="5"/>
      <c r="WRA34" s="5"/>
      <c r="WRB34" s="5"/>
      <c r="WRC34" s="5"/>
      <c r="WRD34" s="5"/>
      <c r="WRE34" s="5"/>
      <c r="WRF34" s="5"/>
      <c r="WRG34" s="5"/>
      <c r="WRH34" s="5"/>
      <c r="WRI34" s="5"/>
      <c r="WRJ34" s="5"/>
      <c r="WRK34" s="5"/>
      <c r="WRL34" s="5"/>
      <c r="WRM34" s="5"/>
      <c r="WRN34" s="5"/>
      <c r="WRO34" s="5"/>
      <c r="WRP34" s="5"/>
      <c r="WRQ34" s="5"/>
      <c r="WRR34" s="5"/>
      <c r="WRS34" s="5"/>
      <c r="WRT34" s="5"/>
      <c r="WRU34" s="5"/>
      <c r="WRV34" s="5"/>
      <c r="WRW34" s="5"/>
      <c r="WRX34" s="5"/>
      <c r="WRY34" s="5"/>
      <c r="WRZ34" s="5"/>
      <c r="WSA34" s="5"/>
      <c r="WSB34" s="5"/>
      <c r="WSC34" s="5"/>
      <c r="WSD34" s="5"/>
      <c r="WSE34" s="5"/>
      <c r="WSF34" s="5"/>
      <c r="WSG34" s="5"/>
      <c r="WSH34" s="5"/>
      <c r="WSI34" s="5"/>
      <c r="WSJ34" s="5"/>
      <c r="WSK34" s="5"/>
      <c r="WSL34" s="5"/>
      <c r="WSM34" s="5"/>
      <c r="WSN34" s="5"/>
      <c r="WSO34" s="5"/>
      <c r="WSP34" s="5"/>
      <c r="WSQ34" s="5"/>
      <c r="WSR34" s="5"/>
      <c r="WSS34" s="5"/>
      <c r="WST34" s="5"/>
      <c r="WSU34" s="5"/>
      <c r="WSV34" s="5"/>
      <c r="WSW34" s="5"/>
      <c r="WSX34" s="5"/>
      <c r="WSY34" s="5"/>
      <c r="WSZ34" s="5"/>
      <c r="WTA34" s="5"/>
      <c r="WTB34" s="5"/>
      <c r="WTC34" s="5"/>
      <c r="WTD34" s="5"/>
      <c r="WTE34" s="5"/>
      <c r="WTF34" s="5"/>
      <c r="WTG34" s="5"/>
      <c r="WTH34" s="5"/>
      <c r="WTI34" s="5"/>
      <c r="WTJ34" s="5"/>
      <c r="WTK34" s="5"/>
      <c r="WTL34" s="5"/>
      <c r="WTM34" s="5"/>
      <c r="WTN34" s="5"/>
      <c r="WTO34" s="5"/>
      <c r="WTP34" s="5"/>
      <c r="WTQ34" s="5"/>
      <c r="WTR34" s="5"/>
      <c r="WTS34" s="5"/>
      <c r="WTT34" s="5"/>
      <c r="WTU34" s="5"/>
      <c r="WTV34" s="5"/>
      <c r="WTW34" s="5"/>
      <c r="WTX34" s="5"/>
      <c r="WTY34" s="5"/>
      <c r="WTZ34" s="5"/>
      <c r="WUA34" s="5"/>
      <c r="WUB34" s="5"/>
      <c r="WUC34" s="5"/>
      <c r="WUD34" s="5"/>
      <c r="WUE34" s="5"/>
      <c r="WUF34" s="5"/>
      <c r="WUG34" s="5"/>
      <c r="WUH34" s="5"/>
      <c r="WUI34" s="5"/>
      <c r="WUJ34" s="5"/>
      <c r="WUK34" s="5"/>
      <c r="WUL34" s="5"/>
      <c r="WUM34" s="5"/>
      <c r="WUN34" s="5"/>
      <c r="WUO34" s="5"/>
      <c r="WUP34" s="5"/>
      <c r="WUQ34" s="5"/>
      <c r="WUR34" s="5"/>
      <c r="WUS34" s="5"/>
      <c r="WUT34" s="5"/>
      <c r="WUU34" s="5"/>
      <c r="WUV34" s="5"/>
      <c r="WUW34" s="5"/>
      <c r="WUX34" s="5"/>
      <c r="WUY34" s="5"/>
      <c r="WUZ34" s="5"/>
      <c r="WVA34" s="5"/>
      <c r="WVB34" s="5"/>
      <c r="WVC34" s="5"/>
      <c r="WVD34" s="5"/>
      <c r="WVE34" s="5"/>
      <c r="WVF34" s="5"/>
      <c r="WVG34" s="5"/>
      <c r="WVH34" s="5"/>
      <c r="WVI34" s="5"/>
      <c r="WVJ34" s="5"/>
      <c r="WVK34" s="5"/>
      <c r="WVL34" s="5"/>
      <c r="WVM34" s="5"/>
      <c r="WVN34" s="5"/>
      <c r="WVO34" s="5"/>
      <c r="WVP34" s="5"/>
      <c r="WVQ34" s="5"/>
      <c r="WVR34" s="5"/>
      <c r="WVS34" s="5"/>
      <c r="WVT34" s="5"/>
      <c r="WVU34" s="5"/>
      <c r="WVV34" s="5"/>
      <c r="WVW34" s="5"/>
      <c r="WVX34" s="5"/>
      <c r="WVY34" s="5"/>
      <c r="WVZ34" s="5"/>
      <c r="WWA34" s="5"/>
      <c r="WWB34" s="5"/>
      <c r="WWC34" s="5"/>
      <c r="WWD34" s="5"/>
      <c r="WWE34" s="5"/>
      <c r="WWF34" s="5"/>
      <c r="WWG34" s="5"/>
      <c r="WWH34" s="5"/>
      <c r="WWI34" s="5"/>
      <c r="WWJ34" s="5"/>
      <c r="WWK34" s="5"/>
      <c r="WWL34" s="5"/>
      <c r="WWM34" s="5"/>
      <c r="WWN34" s="5"/>
      <c r="WWO34" s="5"/>
      <c r="WWP34" s="5"/>
      <c r="WWQ34" s="5"/>
      <c r="WWR34" s="5"/>
      <c r="WWS34" s="5"/>
      <c r="WWT34" s="5"/>
      <c r="WWU34" s="5"/>
      <c r="WWV34" s="5"/>
      <c r="WWW34" s="5"/>
      <c r="WWX34" s="5"/>
      <c r="WWY34" s="5"/>
      <c r="WWZ34" s="5"/>
      <c r="WXA34" s="5"/>
      <c r="WXB34" s="5"/>
      <c r="WXC34" s="5"/>
      <c r="WXD34" s="5"/>
      <c r="WXE34" s="5"/>
      <c r="WXF34" s="5"/>
      <c r="WXG34" s="5"/>
      <c r="WXH34" s="5"/>
      <c r="WXI34" s="5"/>
      <c r="WXJ34" s="5"/>
      <c r="WXK34" s="5"/>
      <c r="WXL34" s="5"/>
      <c r="WXM34" s="5"/>
      <c r="WXN34" s="5"/>
      <c r="WXO34" s="5"/>
      <c r="WXP34" s="5"/>
      <c r="WXQ34" s="5"/>
      <c r="WXR34" s="5"/>
      <c r="WXS34" s="5"/>
      <c r="WXT34" s="5"/>
      <c r="WXU34" s="5"/>
      <c r="WXV34" s="5"/>
      <c r="WXW34" s="5"/>
      <c r="WXX34" s="5"/>
      <c r="WXY34" s="5"/>
      <c r="WXZ34" s="5"/>
      <c r="WYA34" s="5"/>
      <c r="WYB34" s="5"/>
      <c r="WYC34" s="5"/>
      <c r="WYD34" s="5"/>
      <c r="WYE34" s="5"/>
      <c r="WYF34" s="5"/>
      <c r="WYG34" s="5"/>
      <c r="WYH34" s="5"/>
      <c r="WYI34" s="5"/>
      <c r="WYJ34" s="5"/>
      <c r="WYK34" s="5"/>
      <c r="WYL34" s="5"/>
      <c r="WYM34" s="5"/>
      <c r="WYN34" s="5"/>
      <c r="WYO34" s="5"/>
      <c r="WYP34" s="5"/>
      <c r="WYQ34" s="5"/>
      <c r="WYR34" s="5"/>
      <c r="WYS34" s="5"/>
      <c r="WYT34" s="5"/>
      <c r="WYU34" s="5"/>
      <c r="WYV34" s="5"/>
      <c r="WYW34" s="5"/>
      <c r="WYX34" s="5"/>
      <c r="WYY34" s="5"/>
      <c r="WYZ34" s="5"/>
      <c r="WZA34" s="5"/>
      <c r="WZB34" s="5"/>
      <c r="WZC34" s="5"/>
      <c r="WZD34" s="5"/>
      <c r="WZE34" s="5"/>
      <c r="WZF34" s="5"/>
      <c r="WZG34" s="5"/>
      <c r="WZH34" s="5"/>
      <c r="WZI34" s="5"/>
      <c r="WZJ34" s="5"/>
      <c r="WZK34" s="5"/>
      <c r="WZL34" s="5"/>
      <c r="WZM34" s="5"/>
      <c r="WZN34" s="5"/>
      <c r="WZO34" s="5"/>
      <c r="WZP34" s="5"/>
      <c r="WZQ34" s="5"/>
      <c r="WZR34" s="5"/>
      <c r="WZS34" s="5"/>
      <c r="WZT34" s="5"/>
      <c r="WZU34" s="5"/>
      <c r="WZV34" s="5"/>
      <c r="WZW34" s="5"/>
      <c r="WZX34" s="5"/>
      <c r="WZY34" s="5"/>
      <c r="WZZ34" s="5"/>
      <c r="XAA34" s="5"/>
      <c r="XAB34" s="5"/>
      <c r="XAC34" s="5"/>
      <c r="XAD34" s="5"/>
      <c r="XAE34" s="5"/>
      <c r="XAF34" s="5"/>
      <c r="XAG34" s="5"/>
      <c r="XAH34" s="5"/>
      <c r="XAI34" s="5"/>
      <c r="XAJ34" s="5"/>
      <c r="XAK34" s="5"/>
      <c r="XAL34" s="5"/>
      <c r="XAM34" s="5"/>
      <c r="XAN34" s="5"/>
      <c r="XAO34" s="5"/>
      <c r="XAP34" s="5"/>
      <c r="XAQ34" s="5"/>
      <c r="XAR34" s="5"/>
      <c r="XAS34" s="5"/>
      <c r="XAT34" s="5"/>
      <c r="XAU34" s="5"/>
      <c r="XAV34" s="5"/>
      <c r="XAW34" s="5"/>
      <c r="XAX34" s="5"/>
      <c r="XAY34" s="5"/>
      <c r="XAZ34" s="5"/>
      <c r="XBA34" s="5"/>
      <c r="XBB34" s="5"/>
      <c r="XBC34" s="5"/>
      <c r="XBD34" s="5"/>
      <c r="XBE34" s="5"/>
      <c r="XBF34" s="5"/>
      <c r="XBG34" s="5"/>
      <c r="XBH34" s="5"/>
      <c r="XBI34" s="5"/>
      <c r="XBJ34" s="5"/>
      <c r="XBK34" s="5"/>
      <c r="XBL34" s="5"/>
      <c r="XBM34" s="5"/>
      <c r="XBN34" s="5"/>
      <c r="XBO34" s="5"/>
      <c r="XBP34" s="5"/>
      <c r="XBQ34" s="5"/>
      <c r="XBR34" s="5"/>
      <c r="XBS34" s="5"/>
      <c r="XBT34" s="5"/>
      <c r="XBU34" s="5"/>
      <c r="XBV34" s="5"/>
      <c r="XBW34" s="5"/>
      <c r="XBX34" s="5"/>
      <c r="XBY34" s="5"/>
      <c r="XBZ34" s="5"/>
      <c r="XCA34" s="5"/>
      <c r="XCB34" s="5"/>
      <c r="XCC34" s="5"/>
      <c r="XCD34" s="5"/>
      <c r="XCE34" s="5"/>
      <c r="XCF34" s="5"/>
      <c r="XCG34" s="5"/>
      <c r="XCH34" s="5"/>
      <c r="XCI34" s="5"/>
      <c r="XCJ34" s="5"/>
      <c r="XCK34" s="5"/>
      <c r="XCL34" s="5"/>
      <c r="XCM34" s="5"/>
      <c r="XCN34" s="5"/>
      <c r="XCO34" s="5"/>
      <c r="XCP34" s="5"/>
      <c r="XCQ34" s="5"/>
      <c r="XCR34" s="5"/>
      <c r="XCS34" s="5"/>
      <c r="XCT34" s="5"/>
      <c r="XCU34" s="5"/>
      <c r="XCV34" s="5"/>
      <c r="XCW34" s="5"/>
      <c r="XCX34" s="5"/>
      <c r="XCY34" s="5"/>
      <c r="XCZ34" s="5"/>
      <c r="XDA34" s="5"/>
      <c r="XDB34" s="5"/>
      <c r="XDC34" s="5"/>
      <c r="XDD34" s="5"/>
      <c r="XDE34" s="5"/>
      <c r="XDF34" s="5"/>
    </row>
    <row r="35" s="213" customFormat="1" ht="20.1" customHeight="1" spans="1:20">
      <c r="A35" s="240" t="s">
        <v>1121</v>
      </c>
      <c r="B35" s="244">
        <v>5050.56743</v>
      </c>
      <c r="C35" s="244">
        <v>10885.509122</v>
      </c>
      <c r="D35" s="242">
        <f t="shared" ref="D35:D40" si="5">C35/B35</f>
        <v>2.15530418569226</v>
      </c>
      <c r="E35" s="243"/>
      <c r="F35" s="216"/>
      <c r="G35" s="216"/>
      <c r="H35" s="216"/>
      <c r="I35" s="216"/>
      <c r="J35" s="216"/>
      <c r="K35" s="216"/>
      <c r="L35" s="216"/>
      <c r="M35" s="216"/>
      <c r="N35" s="216"/>
      <c r="O35" s="216"/>
      <c r="P35" s="216"/>
      <c r="Q35" s="216"/>
      <c r="R35" s="216"/>
      <c r="S35" s="216"/>
      <c r="T35" s="216"/>
    </row>
    <row r="36" ht="20.1" customHeight="1" spans="1:5">
      <c r="A36" s="240" t="s">
        <v>1122</v>
      </c>
      <c r="B36" s="244">
        <v>3040.104134</v>
      </c>
      <c r="C36" s="244">
        <v>0.005</v>
      </c>
      <c r="D36" s="242">
        <f t="shared" si="5"/>
        <v>1.64468050422381e-6</v>
      </c>
      <c r="E36" s="243"/>
    </row>
    <row r="37" ht="20.1" customHeight="1" spans="1:5">
      <c r="A37" s="236" t="s">
        <v>1124</v>
      </c>
      <c r="B37" s="237">
        <f>SUM(B38:B40)</f>
        <v>229502.923564</v>
      </c>
      <c r="C37" s="237">
        <f>SUM(C38:C40)</f>
        <v>212989.619832</v>
      </c>
      <c r="D37" s="238">
        <f t="shared" si="5"/>
        <v>0.9280475234234</v>
      </c>
      <c r="E37" s="239">
        <f>SUM(E38:E40)</f>
        <v>0</v>
      </c>
    </row>
    <row r="38" ht="20.1" customHeight="1" spans="1:5">
      <c r="A38" s="240" t="s">
        <v>1125</v>
      </c>
      <c r="B38" s="244">
        <v>188344.987069</v>
      </c>
      <c r="C38" s="244">
        <v>185695.976489</v>
      </c>
      <c r="D38" s="242">
        <f t="shared" si="5"/>
        <v>0.985935327394568</v>
      </c>
      <c r="E38" s="243"/>
    </row>
    <row r="39" ht="20.1" customHeight="1" spans="1:5">
      <c r="A39" s="240" t="s">
        <v>1126</v>
      </c>
      <c r="B39" s="244">
        <v>41157.936495</v>
      </c>
      <c r="C39" s="244">
        <v>27293.643343</v>
      </c>
      <c r="D39" s="242">
        <f t="shared" si="5"/>
        <v>0.663144114290466</v>
      </c>
      <c r="E39" s="243"/>
    </row>
    <row r="40" ht="20.1" customHeight="1" spans="1:5">
      <c r="A40" s="240" t="s">
        <v>1127</v>
      </c>
      <c r="B40" s="244">
        <v>0</v>
      </c>
      <c r="C40" s="244"/>
      <c r="D40" s="242"/>
      <c r="E40" s="243"/>
    </row>
    <row r="41" ht="20.1" customHeight="1" spans="1:5">
      <c r="A41" s="236" t="s">
        <v>1128</v>
      </c>
      <c r="B41" s="237">
        <f>SUM(B42:B43)</f>
        <v>4836.73559</v>
      </c>
      <c r="C41" s="237">
        <f>SUM(C42:C43)</f>
        <v>1895.41076</v>
      </c>
      <c r="D41" s="238">
        <f t="shared" ref="D41:D43" si="6">C41/B41</f>
        <v>0.391878101403513</v>
      </c>
      <c r="E41" s="239">
        <f>SUM(E42:E43)</f>
        <v>0</v>
      </c>
    </row>
    <row r="42" ht="20.1" customHeight="1" spans="1:5">
      <c r="A42" s="240" t="s">
        <v>1129</v>
      </c>
      <c r="B42" s="244">
        <v>4202.461226</v>
      </c>
      <c r="C42" s="244">
        <v>704.00519</v>
      </c>
      <c r="D42" s="242">
        <f t="shared" si="6"/>
        <v>0.16752211433729</v>
      </c>
      <c r="E42" s="243"/>
    </row>
    <row r="43" ht="20.1" customHeight="1" spans="1:5">
      <c r="A43" s="240" t="s">
        <v>1130</v>
      </c>
      <c r="B43" s="244">
        <v>634.274364</v>
      </c>
      <c r="C43" s="244">
        <v>1191.40557</v>
      </c>
      <c r="D43" s="242">
        <f t="shared" si="6"/>
        <v>1.87837572763701</v>
      </c>
      <c r="E43" s="243"/>
    </row>
    <row r="44" ht="20.1" customHeight="1" spans="1:5">
      <c r="A44" s="236" t="s">
        <v>1131</v>
      </c>
      <c r="B44" s="237">
        <f>SUM(B45:B47)</f>
        <v>459612.93013</v>
      </c>
      <c r="C44" s="237">
        <f>SUM(C45:C47)</f>
        <v>107431.090229</v>
      </c>
      <c r="D44" s="238">
        <f t="shared" ref="D44:D47" si="7">C44/B44</f>
        <v>0.233742532436182</v>
      </c>
      <c r="E44" s="239">
        <f>SUM(E45:E47)</f>
        <v>0</v>
      </c>
    </row>
    <row r="45" ht="20.1" customHeight="1" spans="1:5">
      <c r="A45" s="240" t="s">
        <v>1132</v>
      </c>
      <c r="B45" s="244">
        <v>15994.288726</v>
      </c>
      <c r="C45" s="244">
        <v>28874.062414</v>
      </c>
      <c r="D45" s="242">
        <f t="shared" si="7"/>
        <v>1.80527330152937</v>
      </c>
      <c r="E45" s="243"/>
    </row>
    <row r="46" ht="20.1" customHeight="1" spans="1:5">
      <c r="A46" s="240" t="s">
        <v>1133</v>
      </c>
      <c r="B46" s="244">
        <v>20.807026</v>
      </c>
      <c r="C46" s="244">
        <v>65</v>
      </c>
      <c r="D46" s="242">
        <f t="shared" si="7"/>
        <v>3.12394476750305</v>
      </c>
      <c r="E46" s="243"/>
    </row>
    <row r="47" ht="20.1" customHeight="1" spans="1:5">
      <c r="A47" s="240" t="s">
        <v>1134</v>
      </c>
      <c r="B47" s="244">
        <v>443597.834378</v>
      </c>
      <c r="C47" s="244">
        <v>78492.027815</v>
      </c>
      <c r="D47" s="242">
        <f t="shared" si="7"/>
        <v>0.176944118595753</v>
      </c>
      <c r="E47" s="243"/>
    </row>
    <row r="48" ht="20.1" customHeight="1" spans="1:5">
      <c r="A48" s="236" t="s">
        <v>1135</v>
      </c>
      <c r="B48" s="237">
        <f>SUM(B49:B52)</f>
        <v>0</v>
      </c>
      <c r="C48" s="237">
        <f>SUM(C49:C52)</f>
        <v>8200</v>
      </c>
      <c r="D48" s="238"/>
      <c r="E48" s="239">
        <f>SUM(E49:E52)</f>
        <v>0</v>
      </c>
    </row>
    <row r="49" ht="20.1" customHeight="1" spans="1:5">
      <c r="A49" s="240" t="s">
        <v>1136</v>
      </c>
      <c r="B49" s="244"/>
      <c r="C49" s="244"/>
      <c r="D49" s="242"/>
      <c r="E49" s="243"/>
    </row>
    <row r="50" ht="20.1" customHeight="1" spans="1:5">
      <c r="A50" s="240" t="s">
        <v>1137</v>
      </c>
      <c r="B50" s="244"/>
      <c r="C50" s="244">
        <v>8200</v>
      </c>
      <c r="D50" s="242"/>
      <c r="E50" s="243"/>
    </row>
    <row r="51" ht="20.1" customHeight="1" spans="1:5">
      <c r="A51" s="240" t="s">
        <v>1138</v>
      </c>
      <c r="B51" s="244"/>
      <c r="C51" s="244"/>
      <c r="D51" s="242"/>
      <c r="E51" s="243"/>
    </row>
    <row r="52" ht="20.1" customHeight="1" spans="1:5">
      <c r="A52" s="240" t="s">
        <v>1139</v>
      </c>
      <c r="B52" s="244"/>
      <c r="C52" s="244"/>
      <c r="D52" s="242"/>
      <c r="E52" s="243"/>
    </row>
    <row r="53" ht="20.1" customHeight="1" spans="1:5">
      <c r="A53" s="236" t="s">
        <v>1140</v>
      </c>
      <c r="B53" s="237">
        <f>SUM(B54:B58)</f>
        <v>65051.506937</v>
      </c>
      <c r="C53" s="237">
        <f>SUM(C54:C58)</f>
        <v>62227.676246</v>
      </c>
      <c r="D53" s="238">
        <f t="shared" ref="D52:D57" si="8">C53/B53</f>
        <v>0.956590848944748</v>
      </c>
      <c r="E53" s="239">
        <f>SUM(E54:E58)</f>
        <v>0</v>
      </c>
    </row>
    <row r="54" ht="20.1" customHeight="1" spans="1:5">
      <c r="A54" s="240" t="s">
        <v>1141</v>
      </c>
      <c r="B54" s="244">
        <v>41288.766085</v>
      </c>
      <c r="C54" s="244">
        <v>25710.979459</v>
      </c>
      <c r="D54" s="242">
        <f t="shared" si="8"/>
        <v>0.622711257732177</v>
      </c>
      <c r="E54" s="243"/>
    </row>
    <row r="55" ht="20.1" customHeight="1" spans="1:5">
      <c r="A55" s="240" t="s">
        <v>1142</v>
      </c>
      <c r="B55" s="244">
        <v>169.473995</v>
      </c>
      <c r="C55" s="244">
        <v>204.601375</v>
      </c>
      <c r="D55" s="242">
        <f t="shared" si="8"/>
        <v>1.2072729801407</v>
      </c>
      <c r="E55" s="243"/>
    </row>
    <row r="56" ht="20.1" customHeight="1" spans="1:5">
      <c r="A56" s="240" t="s">
        <v>1143</v>
      </c>
      <c r="B56" s="244">
        <v>1132.33639</v>
      </c>
      <c r="C56" s="244">
        <v>601.77826</v>
      </c>
      <c r="D56" s="242">
        <f t="shared" si="8"/>
        <v>0.531448309278482</v>
      </c>
      <c r="E56" s="243"/>
    </row>
    <row r="57" ht="20.1" customHeight="1" spans="1:5">
      <c r="A57" s="240" t="s">
        <v>1144</v>
      </c>
      <c r="B57" s="244">
        <v>15081.087543</v>
      </c>
      <c r="C57" s="244">
        <v>13861.083434</v>
      </c>
      <c r="D57" s="242">
        <f t="shared" si="8"/>
        <v>0.919103704854079</v>
      </c>
      <c r="E57" s="243"/>
    </row>
    <row r="58" ht="20.1" customHeight="1" spans="1:5">
      <c r="A58" s="240" t="s">
        <v>1145</v>
      </c>
      <c r="B58" s="244">
        <v>7379.842924</v>
      </c>
      <c r="C58" s="244">
        <v>21849.233718</v>
      </c>
      <c r="D58" s="242">
        <f t="shared" ref="D58:D62" si="9">C58/B58</f>
        <v>2.96066378959694</v>
      </c>
      <c r="E58" s="243"/>
    </row>
    <row r="59" ht="20.1" customHeight="1" spans="1:5">
      <c r="A59" s="236" t="s">
        <v>1146</v>
      </c>
      <c r="B59" s="237">
        <f>SUM(B60:B62)</f>
        <v>56410.2</v>
      </c>
      <c r="C59" s="237">
        <f>SUM(C60:C62)</f>
        <v>58694.1</v>
      </c>
      <c r="D59" s="238">
        <f t="shared" si="9"/>
        <v>1.04048735866918</v>
      </c>
      <c r="E59" s="239">
        <f>SUM(E60:E61)</f>
        <v>0</v>
      </c>
    </row>
    <row r="60" ht="20.1" customHeight="1" spans="1:5">
      <c r="A60" s="240" t="s">
        <v>1147</v>
      </c>
      <c r="B60" s="244">
        <v>56410.2</v>
      </c>
      <c r="C60" s="244">
        <v>58694.1</v>
      </c>
      <c r="D60" s="242">
        <f t="shared" si="9"/>
        <v>1.04048735866918</v>
      </c>
      <c r="E60" s="243"/>
    </row>
    <row r="61" ht="20.1" customHeight="1" spans="1:5">
      <c r="A61" s="240" t="s">
        <v>473</v>
      </c>
      <c r="B61" s="244"/>
      <c r="C61" s="244"/>
      <c r="D61" s="242"/>
      <c r="E61" s="243"/>
    </row>
    <row r="62" ht="20.1" customHeight="1" spans="1:5">
      <c r="A62" s="240" t="s">
        <v>1148</v>
      </c>
      <c r="B62" s="244"/>
      <c r="C62" s="244"/>
      <c r="D62" s="242"/>
      <c r="E62" s="243"/>
    </row>
    <row r="63" ht="20.1" customHeight="1" spans="1:5">
      <c r="A63" s="236" t="s">
        <v>1149</v>
      </c>
      <c r="B63" s="237">
        <f>SUM(B64:B67)</f>
        <v>79426.005454</v>
      </c>
      <c r="C63" s="237">
        <f>SUM(C64:C67)</f>
        <v>86742.71</v>
      </c>
      <c r="D63" s="238">
        <f t="shared" ref="D63:D67" si="10">C63/B63</f>
        <v>1.09211975982145</v>
      </c>
      <c r="E63" s="239">
        <f>SUM(E64:E67)</f>
        <v>0</v>
      </c>
    </row>
    <row r="64" ht="20.1" customHeight="1" spans="1:5">
      <c r="A64" s="240" t="s">
        <v>1150</v>
      </c>
      <c r="B64" s="244">
        <v>79009.07</v>
      </c>
      <c r="C64" s="244">
        <v>86142.71</v>
      </c>
      <c r="D64" s="242">
        <f t="shared" si="10"/>
        <v>1.09028887442923</v>
      </c>
      <c r="E64" s="243"/>
    </row>
    <row r="65" ht="20.1" customHeight="1" spans="1:5">
      <c r="A65" s="240" t="s">
        <v>1151</v>
      </c>
      <c r="B65" s="244"/>
      <c r="C65" s="244"/>
      <c r="D65" s="242"/>
      <c r="E65" s="243"/>
    </row>
    <row r="66" ht="20.1" customHeight="1" spans="1:5">
      <c r="A66" s="240" t="s">
        <v>1152</v>
      </c>
      <c r="B66" s="244">
        <v>416.935454</v>
      </c>
      <c r="C66" s="241">
        <v>600</v>
      </c>
      <c r="D66" s="242">
        <f t="shared" si="10"/>
        <v>1.43907166983214</v>
      </c>
      <c r="E66" s="243"/>
    </row>
    <row r="67" ht="20.1" customHeight="1" spans="1:5">
      <c r="A67" s="240" t="s">
        <v>1153</v>
      </c>
      <c r="B67" s="244"/>
      <c r="C67" s="244"/>
      <c r="D67" s="242"/>
      <c r="E67" s="243"/>
    </row>
    <row r="68" ht="20.1" customHeight="1" spans="1:5">
      <c r="A68" s="236" t="s">
        <v>1154</v>
      </c>
      <c r="B68" s="237">
        <f>SUM(B69:B70)</f>
        <v>0</v>
      </c>
      <c r="C68" s="237">
        <f>SUM(C69:C70)</f>
        <v>0</v>
      </c>
      <c r="D68" s="238"/>
      <c r="E68" s="239"/>
    </row>
    <row r="69" ht="20.1" customHeight="1" spans="1:5">
      <c r="A69" s="240" t="s">
        <v>1155</v>
      </c>
      <c r="B69" s="244"/>
      <c r="C69" s="244"/>
      <c r="D69" s="242"/>
      <c r="E69" s="243"/>
    </row>
    <row r="70" ht="20.1" customHeight="1" spans="1:5">
      <c r="A70" s="240" t="s">
        <v>1156</v>
      </c>
      <c r="B70" s="244"/>
      <c r="C70" s="244"/>
      <c r="D70" s="242"/>
      <c r="E70" s="243"/>
    </row>
    <row r="71" ht="20.1" customHeight="1" spans="1:5">
      <c r="A71" s="236" t="s">
        <v>1157</v>
      </c>
      <c r="B71" s="237">
        <f>SUM(B72:B73)</f>
        <v>0</v>
      </c>
      <c r="C71" s="237">
        <f>SUM(C72:C73)</f>
        <v>10000</v>
      </c>
      <c r="D71" s="238"/>
      <c r="E71" s="239"/>
    </row>
    <row r="72" ht="20.1" customHeight="1" spans="1:5">
      <c r="A72" s="240" t="s">
        <v>1072</v>
      </c>
      <c r="B72" s="244"/>
      <c r="C72" s="244">
        <v>10000</v>
      </c>
      <c r="D72" s="242"/>
      <c r="E72" s="243"/>
    </row>
    <row r="73" ht="20.1" customHeight="1" spans="1:5">
      <c r="A73" s="240" t="s">
        <v>1158</v>
      </c>
      <c r="B73" s="244"/>
      <c r="C73" s="244"/>
      <c r="D73" s="242"/>
      <c r="E73" s="243"/>
    </row>
    <row r="74" ht="20.1" customHeight="1" spans="1:5">
      <c r="A74" s="236" t="s">
        <v>1159</v>
      </c>
      <c r="B74" s="237">
        <f>SUM(B75:B79)</f>
        <v>0.8085</v>
      </c>
      <c r="C74" s="237">
        <f>SUM(C75:C79)</f>
        <v>0</v>
      </c>
      <c r="D74" s="238">
        <f t="shared" ref="D74:D76" si="11">C74/B74</f>
        <v>0</v>
      </c>
      <c r="E74" s="239">
        <f>SUM(E75:E79)</f>
        <v>0</v>
      </c>
    </row>
    <row r="75" ht="20.1" customHeight="1" spans="1:5">
      <c r="A75" s="240" t="s">
        <v>1160</v>
      </c>
      <c r="B75" s="244"/>
      <c r="C75" s="244"/>
      <c r="D75" s="242"/>
      <c r="E75" s="243"/>
    </row>
    <row r="76" ht="20.1" customHeight="1" spans="1:5">
      <c r="A76" s="240" t="s">
        <v>1161</v>
      </c>
      <c r="B76" s="244"/>
      <c r="C76" s="244"/>
      <c r="D76" s="242"/>
      <c r="E76" s="243"/>
    </row>
    <row r="77" ht="20.1" customHeight="1" spans="1:5">
      <c r="A77" s="240" t="s">
        <v>1162</v>
      </c>
      <c r="B77" s="244"/>
      <c r="C77" s="244"/>
      <c r="D77" s="242"/>
      <c r="E77" s="243"/>
    </row>
    <row r="78" ht="20.1" customHeight="1" spans="1:5">
      <c r="A78" s="240" t="s">
        <v>1163</v>
      </c>
      <c r="B78" s="244"/>
      <c r="C78" s="245"/>
      <c r="D78" s="242"/>
      <c r="E78" s="243"/>
    </row>
    <row r="79" ht="20.1" customHeight="1" spans="1:5">
      <c r="A79" s="246" t="s">
        <v>934</v>
      </c>
      <c r="B79" s="247">
        <v>0.8085</v>
      </c>
      <c r="C79" s="248"/>
      <c r="D79" s="249">
        <f>C79/B79</f>
        <v>0</v>
      </c>
      <c r="E79" s="250"/>
    </row>
    <row r="80" ht="20.1" customHeight="1"/>
  </sheetData>
  <mergeCells count="1">
    <mergeCell ref="A2:E2"/>
  </mergeCells>
  <printOptions horizontalCentered="1"/>
  <pageMargins left="0.313888888888889" right="0.0777777777777778" top="0.275" bottom="0.349305555555556" header="0.2" footer="0"/>
  <pageSetup paperSize="9" scale="85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0"/>
  </sheetPr>
  <dimension ref="A1:K39"/>
  <sheetViews>
    <sheetView showGridLines="0" view="pageBreakPreview" zoomScale="55" zoomScaleNormal="50" zoomScaleSheetLayoutView="55" workbookViewId="0">
      <selection activeCell="I7" sqref="I7"/>
    </sheetView>
  </sheetViews>
  <sheetFormatPr defaultColWidth="8.75" defaultRowHeight="14.25"/>
  <cols>
    <col min="1" max="5" width="9" style="78"/>
    <col min="6" max="6" width="26.375" style="78"/>
    <col min="7" max="32" width="9" style="78"/>
    <col min="33" max="256" width="8.75" style="78"/>
    <col min="257" max="16384" width="8.75" style="5"/>
  </cols>
  <sheetData>
    <row r="1" spans="10:11">
      <c r="J1" s="90"/>
      <c r="K1" s="90"/>
    </row>
    <row r="2" ht="71.25" customHeight="1" spans="1:11">
      <c r="A2" s="79"/>
      <c r="B2" s="79"/>
      <c r="C2" s="79"/>
      <c r="D2" s="80"/>
      <c r="E2" s="80"/>
      <c r="J2" s="91"/>
      <c r="K2" s="91"/>
    </row>
    <row r="3" ht="71.25" customHeight="1" spans="1:11">
      <c r="A3" s="79"/>
      <c r="B3" s="79"/>
      <c r="C3" s="79"/>
      <c r="D3" s="80"/>
      <c r="E3" s="80"/>
      <c r="J3" s="91"/>
      <c r="K3" s="91"/>
    </row>
    <row r="4" ht="157.5" customHeight="1" spans="1:11">
      <c r="A4" s="81" t="s">
        <v>1164</v>
      </c>
      <c r="B4" s="81"/>
      <c r="C4" s="81"/>
      <c r="D4" s="81"/>
      <c r="E4" s="81"/>
      <c r="F4" s="81"/>
      <c r="G4" s="81"/>
      <c r="H4" s="81"/>
      <c r="I4" s="81"/>
      <c r="J4" s="81"/>
      <c r="K4" s="81"/>
    </row>
    <row r="6" customHeight="1" spans="5:7">
      <c r="E6" s="82"/>
      <c r="F6" s="82"/>
      <c r="G6" s="82"/>
    </row>
    <row r="7" customHeight="1" spans="5:7">
      <c r="E7" s="82"/>
      <c r="F7" s="82"/>
      <c r="G7" s="82"/>
    </row>
    <row r="8" customHeight="1" spans="5:7">
      <c r="E8" s="82"/>
      <c r="F8" s="82"/>
      <c r="G8" s="82"/>
    </row>
    <row r="9" ht="6" customHeight="1" spans="1:11">
      <c r="A9" s="83"/>
      <c r="B9" s="83"/>
      <c r="C9" s="83"/>
      <c r="D9" s="83"/>
      <c r="E9" s="83"/>
      <c r="F9" s="83"/>
      <c r="G9" s="83"/>
      <c r="H9" s="83"/>
      <c r="I9" s="83"/>
      <c r="J9" s="83"/>
      <c r="K9" s="83"/>
    </row>
    <row r="10" ht="13.5" hidden="1" spans="1:11">
      <c r="A10" s="83"/>
      <c r="B10" s="83"/>
      <c r="C10" s="83"/>
      <c r="D10" s="83"/>
      <c r="E10" s="83"/>
      <c r="F10" s="83"/>
      <c r="G10" s="83"/>
      <c r="H10" s="83"/>
      <c r="I10" s="83"/>
      <c r="J10" s="83"/>
      <c r="K10" s="83"/>
    </row>
    <row r="11" ht="13.5" hidden="1" spans="1:11">
      <c r="A11" s="83"/>
      <c r="B11" s="83"/>
      <c r="C11" s="83"/>
      <c r="D11" s="83"/>
      <c r="E11" s="83"/>
      <c r="F11" s="83"/>
      <c r="G11" s="83"/>
      <c r="H11" s="83"/>
      <c r="I11" s="83"/>
      <c r="J11" s="83"/>
      <c r="K11" s="83"/>
    </row>
    <row r="12" ht="13.5" hidden="1" spans="1:11">
      <c r="A12" s="83"/>
      <c r="B12" s="83"/>
      <c r="C12" s="83"/>
      <c r="D12" s="83"/>
      <c r="E12" s="83"/>
      <c r="F12" s="83"/>
      <c r="G12" s="83"/>
      <c r="H12" s="83"/>
      <c r="I12" s="83"/>
      <c r="J12" s="83"/>
      <c r="K12" s="83"/>
    </row>
    <row r="13" ht="13.5" spans="1:11">
      <c r="A13" s="83"/>
      <c r="B13" s="83"/>
      <c r="C13" s="83"/>
      <c r="D13" s="83"/>
      <c r="E13" s="83"/>
      <c r="F13" s="83"/>
      <c r="G13" s="83"/>
      <c r="H13" s="83"/>
      <c r="I13" s="83"/>
      <c r="J13" s="83"/>
      <c r="K13" s="83"/>
    </row>
    <row r="14" ht="13.5" spans="1:11">
      <c r="A14" s="83"/>
      <c r="B14" s="83"/>
      <c r="C14" s="83"/>
      <c r="D14" s="83"/>
      <c r="E14" s="83"/>
      <c r="F14" s="83"/>
      <c r="G14" s="83"/>
      <c r="H14" s="83"/>
      <c r="I14" s="83"/>
      <c r="J14" s="83"/>
      <c r="K14" s="83"/>
    </row>
    <row r="15" ht="13.5" spans="1:11">
      <c r="A15" s="83"/>
      <c r="B15" s="83"/>
      <c r="C15" s="83"/>
      <c r="D15" s="83"/>
      <c r="E15" s="83"/>
      <c r="F15" s="83"/>
      <c r="G15" s="83"/>
      <c r="H15" s="83"/>
      <c r="I15" s="83"/>
      <c r="J15" s="83"/>
      <c r="K15" s="83"/>
    </row>
    <row r="16" ht="13.5" spans="1:11">
      <c r="A16" s="83"/>
      <c r="B16" s="83"/>
      <c r="C16" s="83"/>
      <c r="D16" s="83"/>
      <c r="E16" s="83"/>
      <c r="F16" s="83"/>
      <c r="G16" s="83"/>
      <c r="H16" s="83"/>
      <c r="I16" s="83"/>
      <c r="J16" s="83"/>
      <c r="K16" s="83"/>
    </row>
    <row r="17" ht="13.5" spans="1:11">
      <c r="A17" s="83"/>
      <c r="B17" s="83"/>
      <c r="C17" s="83"/>
      <c r="D17" s="83"/>
      <c r="E17" s="83"/>
      <c r="F17" s="83"/>
      <c r="G17" s="83"/>
      <c r="H17" s="83"/>
      <c r="I17" s="83"/>
      <c r="J17" s="83"/>
      <c r="K17" s="83"/>
    </row>
    <row r="22" ht="101.25" customHeight="1"/>
    <row r="23" ht="11.25" customHeight="1"/>
    <row r="26" ht="27" spans="6:6">
      <c r="F26" s="84"/>
    </row>
    <row r="28" ht="47.25" customHeight="1" spans="1:11">
      <c r="A28" s="85"/>
      <c r="B28" s="85"/>
      <c r="C28" s="85"/>
      <c r="D28" s="85"/>
      <c r="E28" s="85"/>
      <c r="F28" s="85"/>
      <c r="G28" s="85"/>
      <c r="H28" s="85"/>
      <c r="I28" s="85"/>
      <c r="J28" s="85"/>
      <c r="K28" s="85"/>
    </row>
    <row r="29" ht="35.25" spans="1:11">
      <c r="A29" s="85"/>
      <c r="B29" s="85"/>
      <c r="C29" s="85"/>
      <c r="D29" s="85"/>
      <c r="E29" s="85"/>
      <c r="F29" s="86"/>
      <c r="G29" s="85"/>
      <c r="H29" s="85"/>
      <c r="I29" s="85"/>
      <c r="J29" s="85"/>
      <c r="K29" s="85"/>
    </row>
    <row r="30" ht="35.25" spans="1:11">
      <c r="A30" s="85"/>
      <c r="B30" s="85"/>
      <c r="C30" s="85"/>
      <c r="D30" s="85"/>
      <c r="E30" s="85"/>
      <c r="F30" s="85"/>
      <c r="G30" s="85"/>
      <c r="H30" s="85"/>
      <c r="I30" s="85"/>
      <c r="J30" s="85"/>
      <c r="K30" s="85"/>
    </row>
    <row r="31" ht="35.25" spans="1:11">
      <c r="A31" s="85"/>
      <c r="B31" s="85"/>
      <c r="C31" s="85"/>
      <c r="D31" s="85"/>
      <c r="E31" s="85"/>
      <c r="F31" s="85"/>
      <c r="G31" s="85"/>
      <c r="H31" s="85"/>
      <c r="I31" s="85"/>
      <c r="J31" s="85"/>
      <c r="K31" s="85"/>
    </row>
    <row r="32" ht="35.25" spans="1:11">
      <c r="A32" s="85"/>
      <c r="B32" s="85"/>
      <c r="C32" s="85"/>
      <c r="D32" s="85"/>
      <c r="E32" s="85"/>
      <c r="F32" s="85"/>
      <c r="G32" s="85"/>
      <c r="H32" s="85"/>
      <c r="I32" s="85"/>
      <c r="J32" s="85"/>
      <c r="K32" s="85"/>
    </row>
    <row r="33" spans="1:11">
      <c r="A33" s="87"/>
      <c r="B33" s="87"/>
      <c r="C33" s="87"/>
      <c r="D33" s="87"/>
      <c r="E33" s="87"/>
      <c r="F33" s="87"/>
      <c r="G33" s="87"/>
      <c r="H33" s="87"/>
      <c r="I33" s="87"/>
      <c r="J33" s="87"/>
      <c r="K33" s="87"/>
    </row>
    <row r="34" ht="13.5" spans="1:11">
      <c r="A34" s="88"/>
      <c r="B34" s="88"/>
      <c r="C34" s="88"/>
      <c r="D34" s="88"/>
      <c r="E34" s="88"/>
      <c r="F34" s="88"/>
      <c r="G34" s="88"/>
      <c r="H34" s="88"/>
      <c r="I34" s="88"/>
      <c r="J34" s="88"/>
      <c r="K34" s="88"/>
    </row>
    <row r="35" ht="35.25" customHeight="1" spans="1:11">
      <c r="A35" s="88"/>
      <c r="B35" s="88"/>
      <c r="C35" s="88"/>
      <c r="D35" s="88"/>
      <c r="E35" s="88"/>
      <c r="F35" s="88"/>
      <c r="G35" s="88"/>
      <c r="H35" s="88"/>
      <c r="I35" s="88"/>
      <c r="J35" s="88"/>
      <c r="K35" s="88"/>
    </row>
    <row r="36" ht="3.75" customHeight="1" spans="6:11">
      <c r="F36" s="89"/>
      <c r="G36" s="89"/>
      <c r="H36" s="89"/>
      <c r="I36" s="89"/>
      <c r="J36" s="89"/>
      <c r="K36" s="89"/>
    </row>
    <row r="37" hidden="1" customHeight="1" spans="6:11">
      <c r="F37" s="89"/>
      <c r="G37" s="89"/>
      <c r="H37" s="89"/>
      <c r="I37" s="89"/>
      <c r="J37" s="89"/>
      <c r="K37" s="89"/>
    </row>
    <row r="38" hidden="1" customHeight="1" spans="6:11">
      <c r="F38" s="89"/>
      <c r="G38" s="89"/>
      <c r="H38" s="89"/>
      <c r="I38" s="89"/>
      <c r="J38" s="89"/>
      <c r="K38" s="89"/>
    </row>
    <row r="39" ht="23.25" customHeight="1" spans="6:11">
      <c r="F39" s="89"/>
      <c r="G39" s="89"/>
      <c r="H39" s="89"/>
      <c r="I39" s="89"/>
      <c r="J39" s="89"/>
      <c r="K39" s="89"/>
    </row>
  </sheetData>
  <mergeCells count="7">
    <mergeCell ref="J1:K1"/>
    <mergeCell ref="A2:C2"/>
    <mergeCell ref="J2:K2"/>
    <mergeCell ref="A4:K4"/>
    <mergeCell ref="E6:G8"/>
    <mergeCell ref="A9:K17"/>
    <mergeCell ref="A34:K35"/>
  </mergeCells>
  <printOptions horizontalCentered="1" verticalCentered="1"/>
  <pageMargins left="0.588888888888889" right="0.588888888888889" top="0.788888888888889" bottom="0.788888888888889" header="0.588888888888889" footer="0.238888888888889"/>
  <pageSetup paperSize="9" scale="72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showGridLines="0" showZeros="0" workbookViewId="0">
      <pane xSplit="2" ySplit="7" topLeftCell="C8" activePane="bottomRight" state="frozen"/>
      <selection/>
      <selection pane="topRight"/>
      <selection pane="bottomLeft"/>
      <selection pane="bottomRight" activeCell="I9" sqref="I9"/>
    </sheetView>
  </sheetViews>
  <sheetFormatPr defaultColWidth="9" defaultRowHeight="14.25"/>
  <cols>
    <col min="1" max="1" width="37.5" style="177" customWidth="1"/>
    <col min="2" max="5" width="13.75" style="180" customWidth="1"/>
    <col min="6" max="6" width="11.625" style="181" customWidth="1"/>
    <col min="7" max="7" width="10.625" style="141" customWidth="1"/>
    <col min="8" max="8" width="12.375" style="141" customWidth="1"/>
    <col min="9" max="9" width="10.625" style="182" customWidth="1"/>
    <col min="10" max="16384" width="9" style="177"/>
  </cols>
  <sheetData>
    <row r="1" ht="20.25" spans="1:1">
      <c r="A1" s="183" t="s">
        <v>1165</v>
      </c>
    </row>
    <row r="2" customFormat="1" ht="29" customHeight="1" spans="1:9">
      <c r="A2" s="183"/>
      <c r="B2" s="180"/>
      <c r="C2" s="180"/>
      <c r="D2" s="180"/>
      <c r="E2" s="180"/>
      <c r="F2" s="181"/>
      <c r="G2" s="141"/>
      <c r="H2" s="141"/>
      <c r="I2" s="182"/>
    </row>
    <row r="3" s="178" customFormat="1" ht="48" customHeight="1" spans="1:9">
      <c r="A3" s="184" t="s">
        <v>1166</v>
      </c>
      <c r="B3" s="184"/>
      <c r="C3" s="185"/>
      <c r="D3" s="185"/>
      <c r="E3" s="184"/>
      <c r="F3" s="186"/>
      <c r="G3" s="148"/>
      <c r="H3" s="148"/>
      <c r="I3" s="184"/>
    </row>
    <row r="4" ht="26" customHeight="1" spans="1:9">
      <c r="A4" s="149"/>
      <c r="I4" s="207" t="s">
        <v>6</v>
      </c>
    </row>
    <row r="5" ht="18" customHeight="1" spans="1:9">
      <c r="A5" s="64" t="s">
        <v>1167</v>
      </c>
      <c r="B5" s="150" t="s">
        <v>8</v>
      </c>
      <c r="C5" s="150" t="s">
        <v>9</v>
      </c>
      <c r="D5" s="150" t="s">
        <v>40</v>
      </c>
      <c r="E5" s="150" t="s">
        <v>10</v>
      </c>
      <c r="F5" s="151" t="s">
        <v>1168</v>
      </c>
      <c r="G5" s="151" t="s">
        <v>12</v>
      </c>
      <c r="H5" s="150" t="s">
        <v>13</v>
      </c>
      <c r="I5" s="171" t="s">
        <v>14</v>
      </c>
    </row>
    <row r="6" s="179" customFormat="1" ht="18" customHeight="1" spans="1:9">
      <c r="A6" s="152"/>
      <c r="B6" s="153"/>
      <c r="C6" s="153"/>
      <c r="D6" s="153"/>
      <c r="E6" s="153"/>
      <c r="F6" s="154"/>
      <c r="G6" s="154"/>
      <c r="H6" s="153"/>
      <c r="I6" s="172"/>
    </row>
    <row r="7" ht="27" customHeight="1" spans="1:9">
      <c r="A7" s="155" t="s">
        <v>1169</v>
      </c>
      <c r="B7" s="187">
        <f>SUM(B8:B13)</f>
        <v>102954</v>
      </c>
      <c r="C7" s="187">
        <f>SUM(C8:C13)</f>
        <v>152000</v>
      </c>
      <c r="D7" s="187">
        <f>SUM(D8:D13)</f>
        <v>188989</v>
      </c>
      <c r="E7" s="187">
        <f>SUM(E8:E13)</f>
        <v>190748</v>
      </c>
      <c r="F7" s="157">
        <f>E7/D7</f>
        <v>1.00930742000857</v>
      </c>
      <c r="G7" s="188">
        <f>(E7-B7)/B7</f>
        <v>0.85274977174272</v>
      </c>
      <c r="H7" s="187">
        <f>SUM(H9:H11)</f>
        <v>95200</v>
      </c>
      <c r="I7" s="208">
        <f>(H7-E7)/E7</f>
        <v>-0.500912198293036</v>
      </c>
    </row>
    <row r="8" ht="27" customHeight="1" spans="1:9">
      <c r="A8" s="189" t="s">
        <v>1170</v>
      </c>
      <c r="B8" s="187"/>
      <c r="C8" s="187"/>
      <c r="D8" s="187"/>
      <c r="E8" s="161">
        <v>4382</v>
      </c>
      <c r="F8" s="157"/>
      <c r="G8" s="188"/>
      <c r="H8" s="187"/>
      <c r="I8" s="208"/>
    </row>
    <row r="9" ht="27" customHeight="1" spans="1:9">
      <c r="A9" s="189" t="s">
        <v>1171</v>
      </c>
      <c r="B9" s="190">
        <v>101332</v>
      </c>
      <c r="C9" s="191">
        <v>150000</v>
      </c>
      <c r="D9" s="191">
        <v>57200</v>
      </c>
      <c r="E9" s="161">
        <v>54594</v>
      </c>
      <c r="F9" s="159">
        <f>E9/D9</f>
        <v>0.954440559440559</v>
      </c>
      <c r="G9" s="192">
        <f>(E9-B9)/B9</f>
        <v>-0.461236332057001</v>
      </c>
      <c r="H9" s="191">
        <v>94200</v>
      </c>
      <c r="I9" s="209">
        <f>(H9-E9)/E9</f>
        <v>0.725464336740301</v>
      </c>
    </row>
    <row r="10" ht="27" customHeight="1" spans="1:9">
      <c r="A10" s="189" t="s">
        <v>1172</v>
      </c>
      <c r="B10" s="190">
        <v>1250</v>
      </c>
      <c r="C10" s="191">
        <v>1600</v>
      </c>
      <c r="D10" s="191"/>
      <c r="E10" s="161"/>
      <c r="F10" s="159"/>
      <c r="G10" s="192">
        <f>(E10-B10)/B10</f>
        <v>-1</v>
      </c>
      <c r="H10" s="191"/>
      <c r="I10" s="209"/>
    </row>
    <row r="11" ht="27" customHeight="1" spans="1:9">
      <c r="A11" s="193" t="s">
        <v>1173</v>
      </c>
      <c r="B11" s="190">
        <v>372</v>
      </c>
      <c r="C11" s="191">
        <v>400</v>
      </c>
      <c r="D11" s="191">
        <v>1000</v>
      </c>
      <c r="E11" s="161">
        <v>983</v>
      </c>
      <c r="F11" s="159">
        <f>E11/D11</f>
        <v>0.983</v>
      </c>
      <c r="G11" s="192">
        <f>(E11-B11)/B11</f>
        <v>1.64247311827957</v>
      </c>
      <c r="H11" s="191">
        <v>1000</v>
      </c>
      <c r="I11" s="209">
        <f>(H11-E11)/E11</f>
        <v>0.017293997965412</v>
      </c>
    </row>
    <row r="12" ht="27" customHeight="1" spans="1:9">
      <c r="A12" s="194" t="s">
        <v>1174</v>
      </c>
      <c r="B12" s="195"/>
      <c r="C12" s="196"/>
      <c r="D12" s="196"/>
      <c r="E12" s="197"/>
      <c r="F12" s="198"/>
      <c r="G12" s="199"/>
      <c r="H12" s="196"/>
      <c r="I12" s="210"/>
    </row>
    <row r="13" ht="27" customHeight="1" spans="1:9">
      <c r="A13" s="200" t="s">
        <v>1175</v>
      </c>
      <c r="B13" s="201"/>
      <c r="C13" s="202"/>
      <c r="D13" s="202">
        <v>130789</v>
      </c>
      <c r="E13" s="203">
        <v>130789</v>
      </c>
      <c r="F13" s="204"/>
      <c r="G13" s="205"/>
      <c r="H13" s="206"/>
      <c r="I13" s="211"/>
    </row>
  </sheetData>
  <mergeCells count="10">
    <mergeCell ref="A3:I3"/>
    <mergeCell ref="A5:A6"/>
    <mergeCell ref="B5:B6"/>
    <mergeCell ref="C5:C6"/>
    <mergeCell ref="D5:D6"/>
    <mergeCell ref="E5:E6"/>
    <mergeCell ref="F5:F6"/>
    <mergeCell ref="G5:G6"/>
    <mergeCell ref="H5:H6"/>
    <mergeCell ref="I5:I6"/>
  </mergeCells>
  <printOptions horizontalCentered="1"/>
  <pageMargins left="0.393055555555556" right="0.393055555555556" top="0.393055555555556" bottom="0.393055555555556" header="0.590277777777778" footer="0.239583333333333"/>
  <pageSetup paperSize="9" scale="77" orientation="landscape" horizontalDpi="600" verticalDpi="6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5"/>
  <sheetViews>
    <sheetView showGridLines="0" workbookViewId="0">
      <pane xSplit="2" ySplit="6" topLeftCell="C7" activePane="bottomRight" state="frozen"/>
      <selection/>
      <selection pane="topRight"/>
      <selection pane="bottomLeft"/>
      <selection pane="bottomRight" activeCell="M16" sqref="M16"/>
    </sheetView>
  </sheetViews>
  <sheetFormatPr defaultColWidth="9" defaultRowHeight="14.25"/>
  <cols>
    <col min="1" max="1" width="48.625" style="135" customWidth="1"/>
    <col min="2" max="5" width="13" style="135" customWidth="1"/>
    <col min="6" max="6" width="16.125" style="139" customWidth="1"/>
    <col min="7" max="7" width="11.6583333333333" style="140" customWidth="1"/>
    <col min="8" max="8" width="13" style="141" customWidth="1"/>
    <col min="9" max="9" width="11.875" style="142" customWidth="1"/>
    <col min="10" max="10" width="13" style="135" customWidth="1"/>
    <col min="11" max="16384" width="9" style="135"/>
  </cols>
  <sheetData>
    <row r="1" ht="20.25" spans="1:1">
      <c r="A1" s="143" t="s">
        <v>1176</v>
      </c>
    </row>
    <row r="2" customFormat="1" ht="32" customHeight="1" spans="1:9">
      <c r="A2" s="143"/>
      <c r="B2" s="135"/>
      <c r="C2" s="135"/>
      <c r="D2" s="135"/>
      <c r="E2" s="135"/>
      <c r="F2" s="139"/>
      <c r="G2" s="140"/>
      <c r="H2" s="141"/>
      <c r="I2" s="142"/>
    </row>
    <row r="3" s="136" customFormat="1" ht="27" customHeight="1" spans="1:9">
      <c r="A3" s="144" t="s">
        <v>1177</v>
      </c>
      <c r="B3" s="144"/>
      <c r="C3" s="145"/>
      <c r="D3" s="144"/>
      <c r="E3" s="144"/>
      <c r="F3" s="146"/>
      <c r="G3" s="147"/>
      <c r="H3" s="148"/>
      <c r="I3" s="169"/>
    </row>
    <row r="4" s="137" customFormat="1" spans="1:9">
      <c r="A4" s="149"/>
      <c r="F4" s="139"/>
      <c r="G4" s="140"/>
      <c r="H4" s="141"/>
      <c r="I4" s="170" t="s">
        <v>6</v>
      </c>
    </row>
    <row r="5" s="137" customFormat="1" ht="18" customHeight="1" spans="1:9">
      <c r="A5" s="64" t="s">
        <v>1167</v>
      </c>
      <c r="B5" s="150" t="s">
        <v>10</v>
      </c>
      <c r="C5" s="150" t="s">
        <v>9</v>
      </c>
      <c r="D5" s="150" t="s">
        <v>40</v>
      </c>
      <c r="E5" s="150" t="s">
        <v>10</v>
      </c>
      <c r="F5" s="151" t="s">
        <v>41</v>
      </c>
      <c r="G5" s="151" t="s">
        <v>12</v>
      </c>
      <c r="H5" s="151" t="s">
        <v>13</v>
      </c>
      <c r="I5" s="171" t="s">
        <v>14</v>
      </c>
    </row>
    <row r="6" s="138" customFormat="1" ht="18" customHeight="1" spans="1:9">
      <c r="A6" s="152"/>
      <c r="B6" s="153"/>
      <c r="C6" s="153"/>
      <c r="D6" s="153"/>
      <c r="E6" s="153"/>
      <c r="F6" s="154"/>
      <c r="G6" s="154"/>
      <c r="H6" s="154"/>
      <c r="I6" s="172"/>
    </row>
    <row r="7" ht="30" customHeight="1" spans="1:9">
      <c r="A7" s="155" t="s">
        <v>1178</v>
      </c>
      <c r="B7" s="156">
        <f>B20+B23+B24+B10+B17+B18+B19+B8+B9</f>
        <v>367538</v>
      </c>
      <c r="C7" s="156">
        <f>C20+C23+C24+C10+C17+C18+C19+C8+C9</f>
        <v>629789</v>
      </c>
      <c r="D7" s="156">
        <f>D20+D23+D24+D10+D17+D18+D19+D8+D9</f>
        <v>449209</v>
      </c>
      <c r="E7" s="156">
        <f>E20+E23+E24+E10+E17+E18+E19+E8+E9</f>
        <v>449209</v>
      </c>
      <c r="F7" s="157">
        <f t="shared" ref="F7:F12" si="0">E7/D7</f>
        <v>1</v>
      </c>
      <c r="G7" s="157">
        <f>(E7-B7)/B7</f>
        <v>0.222211036681921</v>
      </c>
      <c r="H7" s="156">
        <f>H20+H23+H24+H10+H17+H18+H19+H8+H9</f>
        <v>570222.282092</v>
      </c>
      <c r="I7" s="173">
        <f>(H7-E7)/E7</f>
        <v>0.269391935807163</v>
      </c>
    </row>
    <row r="8" s="135" customFormat="1" ht="30" customHeight="1" spans="1:10">
      <c r="A8" s="42" t="s">
        <v>1179</v>
      </c>
      <c r="B8" s="158"/>
      <c r="C8" s="158"/>
      <c r="D8" s="158">
        <v>1413</v>
      </c>
      <c r="E8" s="158">
        <v>1413</v>
      </c>
      <c r="F8" s="159">
        <f t="shared" si="0"/>
        <v>1</v>
      </c>
      <c r="G8" s="159"/>
      <c r="H8" s="158"/>
      <c r="I8" s="174">
        <f>(H8-E8)/E8</f>
        <v>-1</v>
      </c>
      <c r="J8" s="175"/>
    </row>
    <row r="9" s="135" customFormat="1" ht="30" customHeight="1" spans="1:10">
      <c r="A9" s="42" t="s">
        <v>1180</v>
      </c>
      <c r="B9" s="158"/>
      <c r="C9" s="158"/>
      <c r="D9" s="158">
        <v>2389</v>
      </c>
      <c r="E9" s="158">
        <v>2389</v>
      </c>
      <c r="F9" s="159">
        <f t="shared" si="0"/>
        <v>1</v>
      </c>
      <c r="G9" s="159"/>
      <c r="H9" s="158">
        <v>10881.4</v>
      </c>
      <c r="I9" s="174">
        <f t="shared" ref="I8:I13" si="1">(H9-E9)/E9</f>
        <v>3.55479280033487</v>
      </c>
      <c r="J9" s="175"/>
    </row>
    <row r="10" ht="30" customHeight="1" spans="1:10">
      <c r="A10" s="42" t="s">
        <v>1181</v>
      </c>
      <c r="B10" s="158">
        <f>SUM(B11:B16)</f>
        <v>85042</v>
      </c>
      <c r="C10" s="158">
        <f t="shared" ref="C10:H10" si="2">SUM(C11:C16)</f>
        <v>152000</v>
      </c>
      <c r="D10" s="158">
        <f t="shared" si="2"/>
        <v>118254</v>
      </c>
      <c r="E10" s="158">
        <f t="shared" si="2"/>
        <v>118254</v>
      </c>
      <c r="F10" s="159">
        <f t="shared" si="0"/>
        <v>1</v>
      </c>
      <c r="G10" s="159">
        <f>(E10-B10)/B10</f>
        <v>0.390536440817478</v>
      </c>
      <c r="H10" s="158">
        <f t="shared" si="2"/>
        <v>123475.17959</v>
      </c>
      <c r="I10" s="174">
        <f t="shared" si="1"/>
        <v>0.0441522450826188</v>
      </c>
      <c r="J10" s="175"/>
    </row>
    <row r="11" ht="30" customHeight="1" spans="1:10">
      <c r="A11" s="44" t="s">
        <v>1182</v>
      </c>
      <c r="B11" s="158">
        <v>85042</v>
      </c>
      <c r="C11" s="160">
        <v>150400</v>
      </c>
      <c r="D11" s="158">
        <v>110127</v>
      </c>
      <c r="E11" s="158">
        <v>110127</v>
      </c>
      <c r="F11" s="159">
        <f t="shared" si="0"/>
        <v>1</v>
      </c>
      <c r="G11" s="159">
        <f>(E11-B11)/B11</f>
        <v>0.294971896239505</v>
      </c>
      <c r="H11" s="160">
        <f>95072.62942+6801</f>
        <v>101873.62942</v>
      </c>
      <c r="I11" s="174">
        <f t="shared" si="1"/>
        <v>-0.0749441152487583</v>
      </c>
      <c r="J11" s="175"/>
    </row>
    <row r="12" ht="30" customHeight="1" spans="1:10">
      <c r="A12" s="44" t="s">
        <v>1183</v>
      </c>
      <c r="B12" s="158"/>
      <c r="C12" s="160"/>
      <c r="D12" s="158">
        <v>5253</v>
      </c>
      <c r="E12" s="158">
        <v>5253</v>
      </c>
      <c r="F12" s="159">
        <f t="shared" si="0"/>
        <v>1</v>
      </c>
      <c r="G12" s="159"/>
      <c r="H12" s="160"/>
      <c r="I12" s="174">
        <f t="shared" si="1"/>
        <v>-1</v>
      </c>
      <c r="J12" s="175"/>
    </row>
    <row r="13" ht="30" customHeight="1" spans="1:10">
      <c r="A13" s="44" t="s">
        <v>1184</v>
      </c>
      <c r="B13" s="158"/>
      <c r="C13" s="160"/>
      <c r="D13" s="158"/>
      <c r="E13" s="158"/>
      <c r="F13" s="159"/>
      <c r="G13" s="159"/>
      <c r="H13" s="160">
        <v>8772.58</v>
      </c>
      <c r="I13" s="174"/>
      <c r="J13" s="175"/>
    </row>
    <row r="14" ht="30" customHeight="1" spans="1:10">
      <c r="A14" s="44" t="s">
        <v>1185</v>
      </c>
      <c r="B14" s="158"/>
      <c r="C14" s="160"/>
      <c r="D14" s="158"/>
      <c r="E14" s="158"/>
      <c r="F14" s="159"/>
      <c r="G14" s="159"/>
      <c r="H14" s="160"/>
      <c r="I14" s="174"/>
      <c r="J14" s="175"/>
    </row>
    <row r="15" ht="30" customHeight="1" spans="1:10">
      <c r="A15" s="44" t="s">
        <v>1186</v>
      </c>
      <c r="B15" s="158"/>
      <c r="C15" s="160">
        <v>1600</v>
      </c>
      <c r="D15" s="161">
        <v>93</v>
      </c>
      <c r="E15" s="161">
        <v>93</v>
      </c>
      <c r="F15" s="159">
        <f t="shared" ref="F15:F24" si="3">E15/D15</f>
        <v>1</v>
      </c>
      <c r="G15" s="159" t="s">
        <v>1</v>
      </c>
      <c r="H15" s="160">
        <v>1000</v>
      </c>
      <c r="I15" s="174">
        <f t="shared" ref="I15:I24" si="4">(H15-E15)/E15</f>
        <v>9.75268817204301</v>
      </c>
      <c r="J15" s="175"/>
    </row>
    <row r="16" ht="30" customHeight="1" spans="1:10">
      <c r="A16" s="44" t="s">
        <v>1187</v>
      </c>
      <c r="B16" s="158"/>
      <c r="C16" s="160"/>
      <c r="D16" s="161">
        <v>2781</v>
      </c>
      <c r="E16" s="161">
        <v>2781</v>
      </c>
      <c r="F16" s="159">
        <f t="shared" si="3"/>
        <v>1</v>
      </c>
      <c r="G16" s="159"/>
      <c r="H16" s="160">
        <v>11828.97017</v>
      </c>
      <c r="I16" s="174">
        <f t="shared" si="4"/>
        <v>3.25349520676016</v>
      </c>
      <c r="J16" s="175"/>
    </row>
    <row r="17" ht="30" customHeight="1" spans="1:10">
      <c r="A17" s="44" t="s">
        <v>1188</v>
      </c>
      <c r="B17" s="158"/>
      <c r="C17" s="160"/>
      <c r="D17" s="161">
        <v>6767</v>
      </c>
      <c r="E17" s="161">
        <v>6767</v>
      </c>
      <c r="F17" s="159">
        <f t="shared" si="3"/>
        <v>1</v>
      </c>
      <c r="G17" s="159"/>
      <c r="H17" s="160"/>
      <c r="I17" s="174">
        <f t="shared" si="4"/>
        <v>-1</v>
      </c>
      <c r="J17" s="175"/>
    </row>
    <row r="18" ht="30" customHeight="1" spans="1:10">
      <c r="A18" s="44" t="s">
        <v>1189</v>
      </c>
      <c r="B18" s="158"/>
      <c r="C18" s="160"/>
      <c r="D18" s="158">
        <v>2048</v>
      </c>
      <c r="E18" s="158">
        <v>2048</v>
      </c>
      <c r="F18" s="159">
        <f t="shared" si="3"/>
        <v>1</v>
      </c>
      <c r="G18" s="159"/>
      <c r="H18" s="160">
        <v>5126.013621</v>
      </c>
      <c r="I18" s="174">
        <f t="shared" si="4"/>
        <v>1.50293633837891</v>
      </c>
      <c r="J18" s="175"/>
    </row>
    <row r="19" ht="30" customHeight="1" spans="1:10">
      <c r="A19" s="44" t="s">
        <v>1190</v>
      </c>
      <c r="B19" s="158"/>
      <c r="C19" s="160"/>
      <c r="D19" s="158">
        <v>2156</v>
      </c>
      <c r="E19" s="158">
        <v>2156</v>
      </c>
      <c r="F19" s="159">
        <f t="shared" si="3"/>
        <v>1</v>
      </c>
      <c r="G19" s="159"/>
      <c r="H19" s="160">
        <v>11745.87992</v>
      </c>
      <c r="I19" s="174">
        <f t="shared" si="4"/>
        <v>4.44799625231911</v>
      </c>
      <c r="J19" s="175"/>
    </row>
    <row r="20" ht="30" customHeight="1" spans="1:9">
      <c r="A20" s="42" t="s">
        <v>1074</v>
      </c>
      <c r="B20" s="158">
        <f>SUM(B21:B22)</f>
        <v>127611</v>
      </c>
      <c r="C20" s="158">
        <f t="shared" ref="C20:H20" si="5">SUM(C21:C22)</f>
        <v>303000</v>
      </c>
      <c r="D20" s="158">
        <f t="shared" si="5"/>
        <v>152604</v>
      </c>
      <c r="E20" s="158">
        <f t="shared" si="5"/>
        <v>152604</v>
      </c>
      <c r="F20" s="159">
        <f t="shared" si="3"/>
        <v>1</v>
      </c>
      <c r="G20" s="159">
        <f>(E20-B20)/B20</f>
        <v>0.195853022074899</v>
      </c>
      <c r="H20" s="158">
        <f t="shared" si="5"/>
        <v>230048.808961</v>
      </c>
      <c r="I20" s="174">
        <f t="shared" si="4"/>
        <v>0.507488722189458</v>
      </c>
    </row>
    <row r="21" ht="30" customHeight="1" spans="1:9">
      <c r="A21" s="44" t="s">
        <v>1191</v>
      </c>
      <c r="B21" s="158">
        <v>125192</v>
      </c>
      <c r="C21" s="160">
        <v>303000</v>
      </c>
      <c r="D21" s="162">
        <v>150985</v>
      </c>
      <c r="E21" s="162">
        <v>150985</v>
      </c>
      <c r="F21" s="159">
        <f t="shared" si="3"/>
        <v>1</v>
      </c>
      <c r="G21" s="159">
        <f>(E21-B21)/B21</f>
        <v>0.206027541695955</v>
      </c>
      <c r="H21" s="160">
        <v>229192.6342</v>
      </c>
      <c r="I21" s="174">
        <f t="shared" si="4"/>
        <v>0.517982807563665</v>
      </c>
    </row>
    <row r="22" ht="30" customHeight="1" spans="1:9">
      <c r="A22" s="42" t="s">
        <v>1192</v>
      </c>
      <c r="B22" s="158">
        <v>2419</v>
      </c>
      <c r="C22" s="160"/>
      <c r="D22" s="158">
        <v>1619</v>
      </c>
      <c r="E22" s="158">
        <v>1619</v>
      </c>
      <c r="F22" s="159">
        <f t="shared" si="3"/>
        <v>1</v>
      </c>
      <c r="G22" s="159">
        <f>(E22-B22)/B22</f>
        <v>-0.330715171558495</v>
      </c>
      <c r="H22" s="160">
        <v>856.174761</v>
      </c>
      <c r="I22" s="174">
        <f t="shared" si="4"/>
        <v>-0.471170623224212</v>
      </c>
    </row>
    <row r="23" ht="30" customHeight="1" spans="1:9">
      <c r="A23" s="42" t="s">
        <v>1075</v>
      </c>
      <c r="B23" s="158">
        <v>154649</v>
      </c>
      <c r="C23" s="160">
        <v>173789</v>
      </c>
      <c r="D23" s="45">
        <v>162314</v>
      </c>
      <c r="E23" s="45">
        <v>162314</v>
      </c>
      <c r="F23" s="159">
        <f t="shared" si="3"/>
        <v>1</v>
      </c>
      <c r="G23" s="159">
        <f>(E23-B23)/B23</f>
        <v>0.0495638510433304</v>
      </c>
      <c r="H23" s="160">
        <v>187945</v>
      </c>
      <c r="I23" s="174">
        <f t="shared" si="4"/>
        <v>0.157909976958241</v>
      </c>
    </row>
    <row r="24" ht="30" customHeight="1" spans="1:9">
      <c r="A24" s="42" t="s">
        <v>1088</v>
      </c>
      <c r="B24" s="158">
        <v>236</v>
      </c>
      <c r="C24" s="160">
        <v>1000</v>
      </c>
      <c r="D24" s="45">
        <v>1264</v>
      </c>
      <c r="E24" s="45">
        <v>1264</v>
      </c>
      <c r="F24" s="159">
        <f t="shared" si="3"/>
        <v>1</v>
      </c>
      <c r="G24" s="159">
        <f>(E24-B24)/B24</f>
        <v>4.35593220338983</v>
      </c>
      <c r="H24" s="212">
        <v>1000</v>
      </c>
      <c r="I24" s="174">
        <f t="shared" si="4"/>
        <v>-0.208860759493671</v>
      </c>
    </row>
    <row r="25" ht="30" customHeight="1" spans="1:9">
      <c r="A25" s="163" t="s">
        <v>1193</v>
      </c>
      <c r="B25" s="164"/>
      <c r="C25" s="165"/>
      <c r="D25" s="165"/>
      <c r="E25" s="166"/>
      <c r="F25" s="167"/>
      <c r="G25" s="167"/>
      <c r="H25" s="168"/>
      <c r="I25" s="176"/>
    </row>
  </sheetData>
  <mergeCells count="10">
    <mergeCell ref="A3:I3"/>
    <mergeCell ref="A5:A6"/>
    <mergeCell ref="B5:B6"/>
    <mergeCell ref="C5:C6"/>
    <mergeCell ref="D5:D6"/>
    <mergeCell ref="E5:E6"/>
    <mergeCell ref="F5:F6"/>
    <mergeCell ref="G5:G6"/>
    <mergeCell ref="H5:H6"/>
    <mergeCell ref="I5:I6"/>
  </mergeCells>
  <printOptions horizontalCentered="1"/>
  <pageMargins left="0.156944444444444" right="0.393055555555556" top="0.354166666666667" bottom="0.393055555555556" header="0.786805555555556" footer="0.239583333333333"/>
  <pageSetup paperSize="9" scale="77" orientation="landscape" horizontalDpi="600" verticalDpi="60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showGridLines="0" showZeros="0" workbookViewId="0">
      <pane xSplit="2" ySplit="7" topLeftCell="C8" activePane="bottomRight" state="frozen"/>
      <selection/>
      <selection pane="topRight"/>
      <selection pane="bottomLeft"/>
      <selection pane="bottomRight" activeCell="B9" sqref="B9:B11"/>
    </sheetView>
  </sheetViews>
  <sheetFormatPr defaultColWidth="9" defaultRowHeight="14.25"/>
  <cols>
    <col min="1" max="1" width="37.5" style="177" customWidth="1"/>
    <col min="2" max="5" width="13.75" style="180" customWidth="1"/>
    <col min="6" max="6" width="11.625" style="181" customWidth="1"/>
    <col min="7" max="7" width="10.625" style="141" customWidth="1"/>
    <col min="8" max="8" width="12.375" style="141" customWidth="1"/>
    <col min="9" max="9" width="10.625" style="182" customWidth="1"/>
    <col min="10" max="16384" width="9" style="177"/>
  </cols>
  <sheetData>
    <row r="1" s="177" customFormat="1" ht="20.25" spans="1:9">
      <c r="A1" s="183" t="s">
        <v>1194</v>
      </c>
      <c r="B1" s="180"/>
      <c r="C1" s="180"/>
      <c r="D1" s="180"/>
      <c r="E1" s="180"/>
      <c r="F1" s="181"/>
      <c r="G1" s="141"/>
      <c r="H1" s="141"/>
      <c r="I1" s="182"/>
    </row>
    <row r="2" customFormat="1" ht="29" customHeight="1" spans="1:9">
      <c r="A2" s="183"/>
      <c r="B2" s="180"/>
      <c r="C2" s="180"/>
      <c r="D2" s="180"/>
      <c r="E2" s="180"/>
      <c r="F2" s="181"/>
      <c r="G2" s="141"/>
      <c r="H2" s="141"/>
      <c r="I2" s="182"/>
    </row>
    <row r="3" s="178" customFormat="1" ht="48" customHeight="1" spans="1:9">
      <c r="A3" s="184" t="s">
        <v>1195</v>
      </c>
      <c r="B3" s="184"/>
      <c r="C3" s="185"/>
      <c r="D3" s="185"/>
      <c r="E3" s="184"/>
      <c r="F3" s="186"/>
      <c r="G3" s="148"/>
      <c r="H3" s="148"/>
      <c r="I3" s="184"/>
    </row>
    <row r="4" s="177" customFormat="1" ht="26" customHeight="1" spans="1:9">
      <c r="A4" s="149"/>
      <c r="B4" s="180"/>
      <c r="C4" s="180"/>
      <c r="D4" s="180"/>
      <c r="E4" s="180"/>
      <c r="F4" s="181"/>
      <c r="G4" s="141"/>
      <c r="H4" s="141"/>
      <c r="I4" s="207" t="s">
        <v>6</v>
      </c>
    </row>
    <row r="5" s="177" customFormat="1" ht="18" customHeight="1" spans="1:9">
      <c r="A5" s="64" t="s">
        <v>1167</v>
      </c>
      <c r="B5" s="150" t="s">
        <v>8</v>
      </c>
      <c r="C5" s="150" t="s">
        <v>9</v>
      </c>
      <c r="D5" s="150" t="s">
        <v>40</v>
      </c>
      <c r="E5" s="150" t="s">
        <v>10</v>
      </c>
      <c r="F5" s="151" t="s">
        <v>1168</v>
      </c>
      <c r="G5" s="151" t="s">
        <v>12</v>
      </c>
      <c r="H5" s="150" t="s">
        <v>13</v>
      </c>
      <c r="I5" s="171" t="s">
        <v>14</v>
      </c>
    </row>
    <row r="6" s="179" customFormat="1" ht="18" customHeight="1" spans="1:9">
      <c r="A6" s="152"/>
      <c r="B6" s="153"/>
      <c r="C6" s="153"/>
      <c r="D6" s="153"/>
      <c r="E6" s="153"/>
      <c r="F6" s="154"/>
      <c r="G6" s="154"/>
      <c r="H6" s="153"/>
      <c r="I6" s="172"/>
    </row>
    <row r="7" s="177" customFormat="1" ht="27" customHeight="1" spans="1:9">
      <c r="A7" s="155" t="s">
        <v>1169</v>
      </c>
      <c r="B7" s="187">
        <f>SUM(B8:B13)</f>
        <v>102954</v>
      </c>
      <c r="C7" s="187">
        <f>SUM(C8:C13)</f>
        <v>152000</v>
      </c>
      <c r="D7" s="187">
        <f>SUM(D8:D13)</f>
        <v>188989</v>
      </c>
      <c r="E7" s="187">
        <f>SUM(E8:E13)</f>
        <v>190748</v>
      </c>
      <c r="F7" s="157">
        <f t="shared" ref="F7:F11" si="0">E7/D7</f>
        <v>1.00930742000857</v>
      </c>
      <c r="G7" s="188">
        <f t="shared" ref="G7:G11" si="1">(E7-B7)/B7</f>
        <v>0.85274977174272</v>
      </c>
      <c r="H7" s="187">
        <f>SUM(H9:H11)</f>
        <v>95200</v>
      </c>
      <c r="I7" s="208">
        <f t="shared" ref="I7:I11" si="2">(H7-E7)/E7</f>
        <v>-0.500912198293036</v>
      </c>
    </row>
    <row r="8" s="177" customFormat="1" ht="27" customHeight="1" spans="1:9">
      <c r="A8" s="189" t="s">
        <v>1170</v>
      </c>
      <c r="B8" s="187"/>
      <c r="C8" s="187"/>
      <c r="D8" s="187"/>
      <c r="E8" s="161">
        <v>4382</v>
      </c>
      <c r="F8" s="157"/>
      <c r="G8" s="188"/>
      <c r="H8" s="187"/>
      <c r="I8" s="208"/>
    </row>
    <row r="9" s="177" customFormat="1" ht="27" customHeight="1" spans="1:9">
      <c r="A9" s="189" t="s">
        <v>1171</v>
      </c>
      <c r="B9" s="190">
        <v>101332</v>
      </c>
      <c r="C9" s="191">
        <v>150000</v>
      </c>
      <c r="D9" s="191">
        <v>57200</v>
      </c>
      <c r="E9" s="161">
        <v>54594</v>
      </c>
      <c r="F9" s="159">
        <f t="shared" si="0"/>
        <v>0.954440559440559</v>
      </c>
      <c r="G9" s="192">
        <f t="shared" si="1"/>
        <v>-0.461236332057001</v>
      </c>
      <c r="H9" s="191">
        <v>94200</v>
      </c>
      <c r="I9" s="209">
        <f t="shared" si="2"/>
        <v>0.725464336740301</v>
      </c>
    </row>
    <row r="10" s="177" customFormat="1" ht="27" customHeight="1" spans="1:9">
      <c r="A10" s="189" t="s">
        <v>1172</v>
      </c>
      <c r="B10" s="190">
        <v>1250</v>
      </c>
      <c r="C10" s="191">
        <v>1600</v>
      </c>
      <c r="D10" s="191"/>
      <c r="E10" s="161"/>
      <c r="F10" s="159"/>
      <c r="G10" s="192">
        <f t="shared" si="1"/>
        <v>-1</v>
      </c>
      <c r="H10" s="191"/>
      <c r="I10" s="209"/>
    </row>
    <row r="11" s="177" customFormat="1" ht="27" customHeight="1" spans="1:9">
      <c r="A11" s="193" t="s">
        <v>1173</v>
      </c>
      <c r="B11" s="190">
        <v>372</v>
      </c>
      <c r="C11" s="191">
        <v>400</v>
      </c>
      <c r="D11" s="191">
        <v>1000</v>
      </c>
      <c r="E11" s="161">
        <v>983</v>
      </c>
      <c r="F11" s="159">
        <f t="shared" si="0"/>
        <v>0.983</v>
      </c>
      <c r="G11" s="192">
        <f t="shared" si="1"/>
        <v>1.64247311827957</v>
      </c>
      <c r="H11" s="191">
        <v>1000</v>
      </c>
      <c r="I11" s="209">
        <f t="shared" si="2"/>
        <v>0.017293997965412</v>
      </c>
    </row>
    <row r="12" s="177" customFormat="1" ht="27" customHeight="1" spans="1:9">
      <c r="A12" s="194" t="s">
        <v>1174</v>
      </c>
      <c r="B12" s="195"/>
      <c r="C12" s="196"/>
      <c r="D12" s="196"/>
      <c r="E12" s="197"/>
      <c r="F12" s="198"/>
      <c r="G12" s="199"/>
      <c r="H12" s="196"/>
      <c r="I12" s="210"/>
    </row>
    <row r="13" s="177" customFormat="1" ht="27" customHeight="1" spans="1:9">
      <c r="A13" s="200" t="s">
        <v>1175</v>
      </c>
      <c r="B13" s="201"/>
      <c r="C13" s="202"/>
      <c r="D13" s="202">
        <v>130789</v>
      </c>
      <c r="E13" s="203">
        <v>130789</v>
      </c>
      <c r="F13" s="204"/>
      <c r="G13" s="205"/>
      <c r="H13" s="206"/>
      <c r="I13" s="211"/>
    </row>
  </sheetData>
  <mergeCells count="10">
    <mergeCell ref="A3:I3"/>
    <mergeCell ref="A5:A6"/>
    <mergeCell ref="B5:B6"/>
    <mergeCell ref="C5:C6"/>
    <mergeCell ref="D5:D6"/>
    <mergeCell ref="E5:E6"/>
    <mergeCell ref="F5:F6"/>
    <mergeCell ref="G5:G6"/>
    <mergeCell ref="H5:H6"/>
    <mergeCell ref="I5:I6"/>
  </mergeCells>
  <printOptions horizontalCentered="1"/>
  <pageMargins left="0.393055555555556" right="0.393055555555556" top="0.393055555555556" bottom="0.393055555555556" header="0.590277777777778" footer="0.239583333333333"/>
  <pageSetup paperSize="9" scale="77" orientation="landscape" horizontalDpi="600" verticalDpi="60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5"/>
  <sheetViews>
    <sheetView showGridLines="0" workbookViewId="0">
      <pane xSplit="2" ySplit="6" topLeftCell="C13" activePane="bottomRight" state="frozen"/>
      <selection/>
      <selection pane="topRight"/>
      <selection pane="bottomLeft"/>
      <selection pane="bottomRight" activeCell="G7" sqref="G7"/>
    </sheetView>
  </sheetViews>
  <sheetFormatPr defaultColWidth="9" defaultRowHeight="14.25"/>
  <cols>
    <col min="1" max="1" width="48.625" style="135" customWidth="1"/>
    <col min="2" max="5" width="13" style="135" customWidth="1"/>
    <col min="6" max="6" width="16.125" style="139" customWidth="1"/>
    <col min="7" max="7" width="11.6583333333333" style="140" customWidth="1"/>
    <col min="8" max="8" width="13" style="141" customWidth="1"/>
    <col min="9" max="9" width="11.875" style="142" customWidth="1"/>
    <col min="10" max="10" width="13" style="135" customWidth="1"/>
    <col min="11" max="16384" width="9" style="135"/>
  </cols>
  <sheetData>
    <row r="1" s="135" customFormat="1" ht="20.25" spans="1:9">
      <c r="A1" s="143" t="s">
        <v>1196</v>
      </c>
      <c r="F1" s="139"/>
      <c r="G1" s="140"/>
      <c r="H1" s="141"/>
      <c r="I1" s="142"/>
    </row>
    <row r="2" customFormat="1" ht="32" customHeight="1" spans="1:9">
      <c r="A2" s="143"/>
      <c r="B2" s="135"/>
      <c r="C2" s="135"/>
      <c r="D2" s="135"/>
      <c r="E2" s="135"/>
      <c r="F2" s="139"/>
      <c r="G2" s="140"/>
      <c r="H2" s="141"/>
      <c r="I2" s="142"/>
    </row>
    <row r="3" s="136" customFormat="1" ht="27" customHeight="1" spans="1:9">
      <c r="A3" s="144" t="s">
        <v>1197</v>
      </c>
      <c r="B3" s="144"/>
      <c r="C3" s="145"/>
      <c r="D3" s="144"/>
      <c r="E3" s="144"/>
      <c r="F3" s="146"/>
      <c r="G3" s="147"/>
      <c r="H3" s="148"/>
      <c r="I3" s="169"/>
    </row>
    <row r="4" s="137" customFormat="1" spans="1:9">
      <c r="A4" s="149"/>
      <c r="F4" s="139"/>
      <c r="G4" s="140"/>
      <c r="H4" s="141"/>
      <c r="I4" s="170" t="s">
        <v>6</v>
      </c>
    </row>
    <row r="5" s="137" customFormat="1" ht="18" customHeight="1" spans="1:9">
      <c r="A5" s="64" t="s">
        <v>1167</v>
      </c>
      <c r="B5" s="150" t="s">
        <v>10</v>
      </c>
      <c r="C5" s="150" t="s">
        <v>9</v>
      </c>
      <c r="D5" s="150" t="s">
        <v>40</v>
      </c>
      <c r="E5" s="150" t="s">
        <v>10</v>
      </c>
      <c r="F5" s="151" t="s">
        <v>41</v>
      </c>
      <c r="G5" s="151" t="s">
        <v>12</v>
      </c>
      <c r="H5" s="151" t="s">
        <v>13</v>
      </c>
      <c r="I5" s="171" t="s">
        <v>14</v>
      </c>
    </row>
    <row r="6" s="138" customFormat="1" ht="18" customHeight="1" spans="1:9">
      <c r="A6" s="152"/>
      <c r="B6" s="153"/>
      <c r="C6" s="153"/>
      <c r="D6" s="153"/>
      <c r="E6" s="153"/>
      <c r="F6" s="154"/>
      <c r="G6" s="154"/>
      <c r="H6" s="154"/>
      <c r="I6" s="172"/>
    </row>
    <row r="7" s="135" customFormat="1" ht="30" customHeight="1" spans="1:9">
      <c r="A7" s="155" t="s">
        <v>1178</v>
      </c>
      <c r="B7" s="156">
        <f>B20+B23+B24+B25+B10+B17+B18+B8+B9</f>
        <v>367538</v>
      </c>
      <c r="C7" s="156">
        <f>C20+C23+C24+C25+C10+C17+C18+C8+C9</f>
        <v>629789</v>
      </c>
      <c r="D7" s="156">
        <f t="shared" ref="D7:H7" si="0">D20+D23+D24+D25+D10+D17+D18+D8+D9+D19</f>
        <v>449209</v>
      </c>
      <c r="E7" s="156">
        <f t="shared" si="0"/>
        <v>449209</v>
      </c>
      <c r="F7" s="157">
        <f t="shared" ref="F7:F12" si="1">E7/D7</f>
        <v>1</v>
      </c>
      <c r="G7" s="157">
        <f>(E7-B7)/B7</f>
        <v>0.222211036681921</v>
      </c>
      <c r="H7" s="156">
        <f t="shared" si="0"/>
        <v>570222.282092</v>
      </c>
      <c r="I7" s="173">
        <f t="shared" ref="I7:I12" si="2">(H7-E7)/E7</f>
        <v>0.269391935807163</v>
      </c>
    </row>
    <row r="8" s="135" customFormat="1" ht="30" customHeight="1" spans="1:10">
      <c r="A8" s="42" t="s">
        <v>1179</v>
      </c>
      <c r="B8" s="158"/>
      <c r="C8" s="158"/>
      <c r="D8" s="158">
        <v>1413</v>
      </c>
      <c r="E8" s="158">
        <v>1413</v>
      </c>
      <c r="F8" s="159">
        <f t="shared" si="1"/>
        <v>1</v>
      </c>
      <c r="G8" s="159"/>
      <c r="H8" s="158"/>
      <c r="I8" s="174">
        <f t="shared" si="2"/>
        <v>-1</v>
      </c>
      <c r="J8" s="175"/>
    </row>
    <row r="9" s="135" customFormat="1" ht="30" customHeight="1" spans="1:10">
      <c r="A9" s="42" t="s">
        <v>1180</v>
      </c>
      <c r="B9" s="158"/>
      <c r="C9" s="158"/>
      <c r="D9" s="158">
        <v>2389</v>
      </c>
      <c r="E9" s="158">
        <v>2389</v>
      </c>
      <c r="F9" s="159">
        <f t="shared" si="1"/>
        <v>1</v>
      </c>
      <c r="G9" s="159"/>
      <c r="H9" s="158">
        <v>10881.4</v>
      </c>
      <c r="I9" s="174">
        <f t="shared" si="2"/>
        <v>3.55479280033487</v>
      </c>
      <c r="J9" s="175"/>
    </row>
    <row r="10" s="135" customFormat="1" ht="30" customHeight="1" spans="1:10">
      <c r="A10" s="42" t="s">
        <v>1181</v>
      </c>
      <c r="B10" s="158">
        <f>SUM(B11:B16)</f>
        <v>85042</v>
      </c>
      <c r="C10" s="158">
        <f>SUM(C11:C16)</f>
        <v>152000</v>
      </c>
      <c r="D10" s="158">
        <f>SUM(D11:D16)</f>
        <v>118254</v>
      </c>
      <c r="E10" s="158">
        <f>SUM(E11:E16)</f>
        <v>118254</v>
      </c>
      <c r="F10" s="159">
        <f t="shared" si="1"/>
        <v>1</v>
      </c>
      <c r="G10" s="159">
        <f>(E10-B10)/B10</f>
        <v>0.390536440817478</v>
      </c>
      <c r="H10" s="158">
        <f>SUM(H11:H16)</f>
        <v>123475.17959</v>
      </c>
      <c r="I10" s="174">
        <f t="shared" si="2"/>
        <v>0.0441522450826188</v>
      </c>
      <c r="J10" s="175"/>
    </row>
    <row r="11" s="135" customFormat="1" ht="30" customHeight="1" spans="1:10">
      <c r="A11" s="44" t="s">
        <v>1182</v>
      </c>
      <c r="B11" s="158">
        <v>85042</v>
      </c>
      <c r="C11" s="160">
        <v>150400</v>
      </c>
      <c r="D11" s="158">
        <v>110127</v>
      </c>
      <c r="E11" s="158">
        <v>110127</v>
      </c>
      <c r="F11" s="159">
        <f t="shared" si="1"/>
        <v>1</v>
      </c>
      <c r="G11" s="159">
        <f>(E11-B11)/B11</f>
        <v>0.294971896239505</v>
      </c>
      <c r="H11" s="160">
        <f>95072.62942+6801</f>
        <v>101873.62942</v>
      </c>
      <c r="I11" s="174">
        <f t="shared" si="2"/>
        <v>-0.0749441152487583</v>
      </c>
      <c r="J11" s="175"/>
    </row>
    <row r="12" s="135" customFormat="1" ht="30" customHeight="1" spans="1:10">
      <c r="A12" s="44" t="s">
        <v>1183</v>
      </c>
      <c r="B12" s="158"/>
      <c r="C12" s="160"/>
      <c r="D12" s="158">
        <v>5253</v>
      </c>
      <c r="E12" s="158">
        <v>5253</v>
      </c>
      <c r="F12" s="159">
        <f t="shared" si="1"/>
        <v>1</v>
      </c>
      <c r="G12" s="159"/>
      <c r="H12" s="160"/>
      <c r="I12" s="174">
        <f t="shared" si="2"/>
        <v>-1</v>
      </c>
      <c r="J12" s="175"/>
    </row>
    <row r="13" s="135" customFormat="1" ht="30" customHeight="1" spans="1:10">
      <c r="A13" s="44" t="s">
        <v>1184</v>
      </c>
      <c r="B13" s="158"/>
      <c r="C13" s="160"/>
      <c r="D13" s="158"/>
      <c r="E13" s="158"/>
      <c r="F13" s="159"/>
      <c r="G13" s="159"/>
      <c r="H13" s="160">
        <v>8772.58</v>
      </c>
      <c r="I13" s="174"/>
      <c r="J13" s="175"/>
    </row>
    <row r="14" s="135" customFormat="1" ht="30" customHeight="1" spans="1:10">
      <c r="A14" s="44" t="s">
        <v>1185</v>
      </c>
      <c r="B14" s="158"/>
      <c r="C14" s="160"/>
      <c r="D14" s="158"/>
      <c r="E14" s="158"/>
      <c r="F14" s="159"/>
      <c r="G14" s="159"/>
      <c r="H14" s="160"/>
      <c r="I14" s="174"/>
      <c r="J14" s="175"/>
    </row>
    <row r="15" s="135" customFormat="1" ht="30" customHeight="1" spans="1:10">
      <c r="A15" s="44" t="s">
        <v>1186</v>
      </c>
      <c r="B15" s="158"/>
      <c r="C15" s="160">
        <v>1600</v>
      </c>
      <c r="D15" s="161">
        <v>93</v>
      </c>
      <c r="E15" s="161">
        <v>93</v>
      </c>
      <c r="F15" s="159">
        <f t="shared" ref="F15:F24" si="3">E15/D15</f>
        <v>1</v>
      </c>
      <c r="G15" s="159" t="s">
        <v>1</v>
      </c>
      <c r="H15" s="160">
        <v>1000</v>
      </c>
      <c r="I15" s="174">
        <f t="shared" ref="I15:I24" si="4">(H15-E15)/E15</f>
        <v>9.75268817204301</v>
      </c>
      <c r="J15" s="175"/>
    </row>
    <row r="16" s="135" customFormat="1" ht="30" customHeight="1" spans="1:10">
      <c r="A16" s="44" t="s">
        <v>1187</v>
      </c>
      <c r="B16" s="158"/>
      <c r="C16" s="160"/>
      <c r="D16" s="161">
        <v>2781</v>
      </c>
      <c r="E16" s="161">
        <v>2781</v>
      </c>
      <c r="F16" s="159">
        <f t="shared" si="3"/>
        <v>1</v>
      </c>
      <c r="G16" s="159"/>
      <c r="H16" s="160">
        <v>11828.97017</v>
      </c>
      <c r="I16" s="174">
        <f t="shared" si="4"/>
        <v>3.25349520676016</v>
      </c>
      <c r="J16" s="175"/>
    </row>
    <row r="17" s="135" customFormat="1" ht="30" customHeight="1" spans="1:10">
      <c r="A17" s="44" t="s">
        <v>1188</v>
      </c>
      <c r="B17" s="158"/>
      <c r="C17" s="160"/>
      <c r="D17" s="161">
        <v>6767</v>
      </c>
      <c r="E17" s="161">
        <v>6767</v>
      </c>
      <c r="F17" s="159">
        <f t="shared" si="3"/>
        <v>1</v>
      </c>
      <c r="G17" s="159"/>
      <c r="H17" s="160"/>
      <c r="I17" s="174">
        <f t="shared" si="4"/>
        <v>-1</v>
      </c>
      <c r="J17" s="175"/>
    </row>
    <row r="18" s="135" customFormat="1" ht="30" customHeight="1" spans="1:10">
      <c r="A18" s="44" t="s">
        <v>1189</v>
      </c>
      <c r="B18" s="158"/>
      <c r="C18" s="160"/>
      <c r="D18" s="158">
        <v>2048</v>
      </c>
      <c r="E18" s="158">
        <v>2048</v>
      </c>
      <c r="F18" s="159">
        <f t="shared" si="3"/>
        <v>1</v>
      </c>
      <c r="G18" s="159"/>
      <c r="H18" s="160">
        <v>5126.013621</v>
      </c>
      <c r="I18" s="174">
        <f t="shared" si="4"/>
        <v>1.50293633837891</v>
      </c>
      <c r="J18" s="175"/>
    </row>
    <row r="19" s="135" customFormat="1" ht="30" customHeight="1" spans="1:10">
      <c r="A19" s="44" t="s">
        <v>1190</v>
      </c>
      <c r="B19" s="158"/>
      <c r="C19" s="160"/>
      <c r="D19" s="158">
        <v>2156</v>
      </c>
      <c r="E19" s="158">
        <v>2156</v>
      </c>
      <c r="F19" s="159">
        <f t="shared" si="3"/>
        <v>1</v>
      </c>
      <c r="G19" s="159"/>
      <c r="H19" s="160">
        <v>11745.87992</v>
      </c>
      <c r="I19" s="174">
        <f t="shared" si="4"/>
        <v>4.44799625231911</v>
      </c>
      <c r="J19" s="175"/>
    </row>
    <row r="20" s="135" customFormat="1" ht="30" customHeight="1" spans="1:9">
      <c r="A20" s="42" t="s">
        <v>1074</v>
      </c>
      <c r="B20" s="158">
        <f>SUM(B21:B22)</f>
        <v>127611</v>
      </c>
      <c r="C20" s="158">
        <f t="shared" ref="C20:H20" si="5">SUM(C21:C22)</f>
        <v>303000</v>
      </c>
      <c r="D20" s="158">
        <f t="shared" si="5"/>
        <v>152604</v>
      </c>
      <c r="E20" s="158">
        <f t="shared" si="5"/>
        <v>152604</v>
      </c>
      <c r="F20" s="159">
        <f t="shared" si="3"/>
        <v>1</v>
      </c>
      <c r="G20" s="159">
        <f t="shared" ref="G20:G24" si="6">(E20-B20)/B20</f>
        <v>0.195853022074899</v>
      </c>
      <c r="H20" s="158">
        <f t="shared" si="5"/>
        <v>230048.808961</v>
      </c>
      <c r="I20" s="174">
        <f t="shared" si="4"/>
        <v>0.507488722189458</v>
      </c>
    </row>
    <row r="21" s="135" customFormat="1" ht="30" customHeight="1" spans="1:9">
      <c r="A21" s="44" t="s">
        <v>1191</v>
      </c>
      <c r="B21" s="158">
        <v>125192</v>
      </c>
      <c r="C21" s="160">
        <v>303000</v>
      </c>
      <c r="D21" s="162">
        <v>150985</v>
      </c>
      <c r="E21" s="162">
        <v>150985</v>
      </c>
      <c r="F21" s="159">
        <f t="shared" si="3"/>
        <v>1</v>
      </c>
      <c r="G21" s="159">
        <f t="shared" si="6"/>
        <v>0.206027541695955</v>
      </c>
      <c r="H21" s="160">
        <v>229192.6342</v>
      </c>
      <c r="I21" s="174">
        <f t="shared" si="4"/>
        <v>0.517982807563665</v>
      </c>
    </row>
    <row r="22" s="135" customFormat="1" ht="30" customHeight="1" spans="1:9">
      <c r="A22" s="42" t="s">
        <v>1192</v>
      </c>
      <c r="B22" s="158">
        <v>2419</v>
      </c>
      <c r="C22" s="160"/>
      <c r="D22" s="158">
        <v>1619</v>
      </c>
      <c r="E22" s="158">
        <v>1619</v>
      </c>
      <c r="F22" s="159">
        <f t="shared" si="3"/>
        <v>1</v>
      </c>
      <c r="G22" s="159">
        <f t="shared" si="6"/>
        <v>-0.330715171558495</v>
      </c>
      <c r="H22" s="160">
        <v>856.174761</v>
      </c>
      <c r="I22" s="174">
        <f t="shared" si="4"/>
        <v>-0.471170623224212</v>
      </c>
    </row>
    <row r="23" s="135" customFormat="1" ht="30" customHeight="1" spans="1:9">
      <c r="A23" s="42" t="s">
        <v>1075</v>
      </c>
      <c r="B23" s="158">
        <v>154649</v>
      </c>
      <c r="C23" s="160">
        <v>173789</v>
      </c>
      <c r="D23" s="45">
        <v>162314</v>
      </c>
      <c r="E23" s="45">
        <v>162314</v>
      </c>
      <c r="F23" s="159">
        <f t="shared" si="3"/>
        <v>1</v>
      </c>
      <c r="G23" s="159">
        <f t="shared" si="6"/>
        <v>0.0495638510433304</v>
      </c>
      <c r="H23" s="160">
        <v>187945</v>
      </c>
      <c r="I23" s="174">
        <f t="shared" si="4"/>
        <v>0.157909976958241</v>
      </c>
    </row>
    <row r="24" s="135" customFormat="1" ht="30" customHeight="1" spans="1:9">
      <c r="A24" s="42" t="s">
        <v>1088</v>
      </c>
      <c r="B24" s="158">
        <v>236</v>
      </c>
      <c r="C24" s="160">
        <v>1000</v>
      </c>
      <c r="D24" s="45">
        <v>1264</v>
      </c>
      <c r="E24" s="45">
        <v>1264</v>
      </c>
      <c r="F24" s="159">
        <f t="shared" si="3"/>
        <v>1</v>
      </c>
      <c r="G24" s="159">
        <f t="shared" si="6"/>
        <v>4.35593220338983</v>
      </c>
      <c r="H24" s="160">
        <v>1000</v>
      </c>
      <c r="I24" s="174">
        <f t="shared" si="4"/>
        <v>-0.208860759493671</v>
      </c>
    </row>
    <row r="25" s="135" customFormat="1" ht="30" customHeight="1" spans="1:9">
      <c r="A25" s="163" t="s">
        <v>1193</v>
      </c>
      <c r="B25" s="164"/>
      <c r="C25" s="165"/>
      <c r="D25" s="165"/>
      <c r="E25" s="166"/>
      <c r="F25" s="167"/>
      <c r="G25" s="167"/>
      <c r="H25" s="168"/>
      <c r="I25" s="176"/>
    </row>
  </sheetData>
  <mergeCells count="10">
    <mergeCell ref="A3:I3"/>
    <mergeCell ref="A5:A6"/>
    <mergeCell ref="B5:B6"/>
    <mergeCell ref="C5:C6"/>
    <mergeCell ref="D5:D6"/>
    <mergeCell ref="E5:E6"/>
    <mergeCell ref="F5:F6"/>
    <mergeCell ref="G5:G6"/>
    <mergeCell ref="H5:H6"/>
    <mergeCell ref="I5:I6"/>
  </mergeCells>
  <printOptions horizontalCentered="1"/>
  <pageMargins left="0.156944444444444" right="0.393055555555556" top="0.354166666666667" bottom="0.393055555555556" header="0.786805555555556" footer="0.239583333333333"/>
  <pageSetup paperSize="9" scale="77" orientation="landscape" horizontalDpi="600" verticalDpi="600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0"/>
  </sheetPr>
  <dimension ref="A1:K39"/>
  <sheetViews>
    <sheetView showGridLines="0" view="pageBreakPreview" zoomScale="55" zoomScaleNormal="50" zoomScaleSheetLayoutView="55" workbookViewId="0">
      <selection activeCell="L32" sqref="L32"/>
    </sheetView>
  </sheetViews>
  <sheetFormatPr defaultColWidth="8.75" defaultRowHeight="14.25"/>
  <cols>
    <col min="1" max="5" width="9" style="78"/>
    <col min="6" max="6" width="26.375" style="78"/>
    <col min="7" max="32" width="9" style="78"/>
    <col min="33" max="256" width="8.75" style="78"/>
    <col min="257" max="16384" width="8.75" style="5"/>
  </cols>
  <sheetData>
    <row r="1" spans="10:11">
      <c r="J1" s="90"/>
      <c r="K1" s="90"/>
    </row>
    <row r="2" ht="71.25" customHeight="1" spans="1:11">
      <c r="A2" s="79"/>
      <c r="B2" s="79"/>
      <c r="C2" s="79"/>
      <c r="D2" s="80"/>
      <c r="E2" s="80"/>
      <c r="J2" s="91"/>
      <c r="K2" s="91"/>
    </row>
    <row r="3" ht="71.25" customHeight="1" spans="1:11">
      <c r="A3" s="79"/>
      <c r="B3" s="79"/>
      <c r="C3" s="79"/>
      <c r="D3" s="80"/>
      <c r="E3" s="80"/>
      <c r="J3" s="91"/>
      <c r="K3" s="91"/>
    </row>
    <row r="4" ht="157.5" customHeight="1" spans="1:11">
      <c r="A4" s="81" t="s">
        <v>1198</v>
      </c>
      <c r="B4" s="81"/>
      <c r="C4" s="81"/>
      <c r="D4" s="81"/>
      <c r="E4" s="81"/>
      <c r="F4" s="81"/>
      <c r="G4" s="81"/>
      <c r="H4" s="81"/>
      <c r="I4" s="81"/>
      <c r="J4" s="81"/>
      <c r="K4" s="81"/>
    </row>
    <row r="6" customHeight="1" spans="5:7">
      <c r="E6" s="82"/>
      <c r="F6" s="82"/>
      <c r="G6" s="82"/>
    </row>
    <row r="7" customHeight="1" spans="5:7">
      <c r="E7" s="82"/>
      <c r="F7" s="82"/>
      <c r="G7" s="82"/>
    </row>
    <row r="8" customHeight="1" spans="5:7">
      <c r="E8" s="82"/>
      <c r="F8" s="82"/>
      <c r="G8" s="82"/>
    </row>
    <row r="9" ht="6" customHeight="1" spans="1:11">
      <c r="A9" s="83"/>
      <c r="B9" s="83"/>
      <c r="C9" s="83"/>
      <c r="D9" s="83"/>
      <c r="E9" s="83"/>
      <c r="F9" s="83"/>
      <c r="G9" s="83"/>
      <c r="H9" s="83"/>
      <c r="I9" s="83"/>
      <c r="J9" s="83"/>
      <c r="K9" s="83"/>
    </row>
    <row r="10" ht="13.5" hidden="1" spans="1:11">
      <c r="A10" s="83"/>
      <c r="B10" s="83"/>
      <c r="C10" s="83"/>
      <c r="D10" s="83"/>
      <c r="E10" s="83"/>
      <c r="F10" s="83"/>
      <c r="G10" s="83"/>
      <c r="H10" s="83"/>
      <c r="I10" s="83"/>
      <c r="J10" s="83"/>
      <c r="K10" s="83"/>
    </row>
    <row r="11" ht="13.5" hidden="1" spans="1:11">
      <c r="A11" s="83"/>
      <c r="B11" s="83"/>
      <c r="C11" s="83"/>
      <c r="D11" s="83"/>
      <c r="E11" s="83"/>
      <c r="F11" s="83"/>
      <c r="G11" s="83"/>
      <c r="H11" s="83"/>
      <c r="I11" s="83"/>
      <c r="J11" s="83"/>
      <c r="K11" s="83"/>
    </row>
    <row r="12" ht="13.5" hidden="1" spans="1:11">
      <c r="A12" s="83"/>
      <c r="B12" s="83"/>
      <c r="C12" s="83"/>
      <c r="D12" s="83"/>
      <c r="E12" s="83"/>
      <c r="F12" s="83"/>
      <c r="G12" s="83"/>
      <c r="H12" s="83"/>
      <c r="I12" s="83"/>
      <c r="J12" s="83"/>
      <c r="K12" s="83"/>
    </row>
    <row r="13" ht="13.5" spans="1:11">
      <c r="A13" s="83"/>
      <c r="B13" s="83"/>
      <c r="C13" s="83"/>
      <c r="D13" s="83"/>
      <c r="E13" s="83"/>
      <c r="F13" s="83"/>
      <c r="G13" s="83"/>
      <c r="H13" s="83"/>
      <c r="I13" s="83"/>
      <c r="J13" s="83"/>
      <c r="K13" s="83"/>
    </row>
    <row r="14" ht="13.5" spans="1:11">
      <c r="A14" s="83"/>
      <c r="B14" s="83"/>
      <c r="C14" s="83"/>
      <c r="D14" s="83"/>
      <c r="E14" s="83"/>
      <c r="F14" s="83"/>
      <c r="G14" s="83"/>
      <c r="H14" s="83"/>
      <c r="I14" s="83"/>
      <c r="J14" s="83"/>
      <c r="K14" s="83"/>
    </row>
    <row r="15" ht="13.5" spans="1:11">
      <c r="A15" s="83"/>
      <c r="B15" s="83"/>
      <c r="C15" s="83"/>
      <c r="D15" s="83"/>
      <c r="E15" s="83"/>
      <c r="F15" s="83"/>
      <c r="G15" s="83"/>
      <c r="H15" s="83"/>
      <c r="I15" s="83"/>
      <c r="J15" s="83"/>
      <c r="K15" s="83"/>
    </row>
    <row r="16" ht="13.5" spans="1:11">
      <c r="A16" s="83"/>
      <c r="B16" s="83"/>
      <c r="C16" s="83"/>
      <c r="D16" s="83"/>
      <c r="E16" s="83"/>
      <c r="F16" s="83"/>
      <c r="G16" s="83"/>
      <c r="H16" s="83"/>
      <c r="I16" s="83"/>
      <c r="J16" s="83"/>
      <c r="K16" s="83"/>
    </row>
    <row r="17" ht="13.5" spans="1:11">
      <c r="A17" s="83"/>
      <c r="B17" s="83"/>
      <c r="C17" s="83"/>
      <c r="D17" s="83"/>
      <c r="E17" s="83"/>
      <c r="F17" s="83"/>
      <c r="G17" s="83"/>
      <c r="H17" s="83"/>
      <c r="I17" s="83"/>
      <c r="J17" s="83"/>
      <c r="K17" s="83"/>
    </row>
    <row r="22" ht="101.25" customHeight="1"/>
    <row r="23" ht="11.25" customHeight="1"/>
    <row r="26" ht="27" spans="6:6">
      <c r="F26" s="84"/>
    </row>
    <row r="28" ht="47.25" customHeight="1" spans="1:11">
      <c r="A28" s="85"/>
      <c r="B28" s="85"/>
      <c r="C28" s="85"/>
      <c r="D28" s="85"/>
      <c r="E28" s="85"/>
      <c r="F28" s="85"/>
      <c r="G28" s="85"/>
      <c r="H28" s="85"/>
      <c r="I28" s="85"/>
      <c r="J28" s="85"/>
      <c r="K28" s="85"/>
    </row>
    <row r="29" ht="35.25" spans="1:11">
      <c r="A29" s="85"/>
      <c r="B29" s="85"/>
      <c r="C29" s="85"/>
      <c r="D29" s="85"/>
      <c r="E29" s="85"/>
      <c r="F29" s="86"/>
      <c r="G29" s="85"/>
      <c r="H29" s="85"/>
      <c r="I29" s="85"/>
      <c r="J29" s="85"/>
      <c r="K29" s="85"/>
    </row>
    <row r="30" ht="35.25" spans="1:11">
      <c r="A30" s="85"/>
      <c r="B30" s="85"/>
      <c r="C30" s="85"/>
      <c r="D30" s="85"/>
      <c r="E30" s="85"/>
      <c r="F30" s="85"/>
      <c r="G30" s="85"/>
      <c r="H30" s="85"/>
      <c r="I30" s="85"/>
      <c r="J30" s="85"/>
      <c r="K30" s="85"/>
    </row>
    <row r="31" ht="35.25" spans="1:11">
      <c r="A31" s="85"/>
      <c r="B31" s="85"/>
      <c r="C31" s="85"/>
      <c r="D31" s="85"/>
      <c r="E31" s="85"/>
      <c r="F31" s="85"/>
      <c r="G31" s="85"/>
      <c r="H31" s="85"/>
      <c r="I31" s="85"/>
      <c r="J31" s="85"/>
      <c r="K31" s="85"/>
    </row>
    <row r="32" ht="35.25" spans="1:11">
      <c r="A32" s="85"/>
      <c r="B32" s="85"/>
      <c r="C32" s="85"/>
      <c r="D32" s="85"/>
      <c r="E32" s="85"/>
      <c r="F32" s="85"/>
      <c r="G32" s="85"/>
      <c r="H32" s="85"/>
      <c r="I32" s="85"/>
      <c r="J32" s="85"/>
      <c r="K32" s="85"/>
    </row>
    <row r="33" spans="1:11">
      <c r="A33" s="87"/>
      <c r="B33" s="87"/>
      <c r="C33" s="87"/>
      <c r="D33" s="87"/>
      <c r="E33" s="87"/>
      <c r="F33" s="87"/>
      <c r="G33" s="87"/>
      <c r="H33" s="87"/>
      <c r="I33" s="87"/>
      <c r="J33" s="87"/>
      <c r="K33" s="87"/>
    </row>
    <row r="34" ht="13.5" spans="1:11">
      <c r="A34" s="88"/>
      <c r="B34" s="88"/>
      <c r="C34" s="88"/>
      <c r="D34" s="88"/>
      <c r="E34" s="88"/>
      <c r="F34" s="88"/>
      <c r="G34" s="88"/>
      <c r="H34" s="88"/>
      <c r="I34" s="88"/>
      <c r="J34" s="88"/>
      <c r="K34" s="88"/>
    </row>
    <row r="35" ht="35.25" customHeight="1" spans="1:11">
      <c r="A35" s="88"/>
      <c r="B35" s="88"/>
      <c r="C35" s="88"/>
      <c r="D35" s="88"/>
      <c r="E35" s="88"/>
      <c r="F35" s="88"/>
      <c r="G35" s="88"/>
      <c r="H35" s="88"/>
      <c r="I35" s="88"/>
      <c r="J35" s="88"/>
      <c r="K35" s="88"/>
    </row>
    <row r="36" ht="3.75" customHeight="1" spans="6:11">
      <c r="F36" s="89"/>
      <c r="G36" s="89"/>
      <c r="H36" s="89"/>
      <c r="I36" s="89"/>
      <c r="J36" s="89"/>
      <c r="K36" s="89"/>
    </row>
    <row r="37" hidden="1" customHeight="1" spans="6:11">
      <c r="F37" s="89"/>
      <c r="G37" s="89"/>
      <c r="H37" s="89"/>
      <c r="I37" s="89"/>
      <c r="J37" s="89"/>
      <c r="K37" s="89"/>
    </row>
    <row r="38" hidden="1" customHeight="1" spans="6:11">
      <c r="F38" s="89"/>
      <c r="G38" s="89"/>
      <c r="H38" s="89"/>
      <c r="I38" s="89"/>
      <c r="J38" s="89"/>
      <c r="K38" s="89"/>
    </row>
    <row r="39" ht="23.25" customHeight="1" spans="6:11">
      <c r="F39" s="89"/>
      <c r="G39" s="89"/>
      <c r="H39" s="89"/>
      <c r="I39" s="89"/>
      <c r="J39" s="89"/>
      <c r="K39" s="89"/>
    </row>
  </sheetData>
  <mergeCells count="7">
    <mergeCell ref="J1:K1"/>
    <mergeCell ref="A2:C2"/>
    <mergeCell ref="J2:K2"/>
    <mergeCell ref="A4:K4"/>
    <mergeCell ref="E6:G8"/>
    <mergeCell ref="A9:K17"/>
    <mergeCell ref="A34:K35"/>
  </mergeCells>
  <printOptions horizontalCentered="1" verticalCentered="1"/>
  <pageMargins left="0.588888888888889" right="0.588888888888889" top="0.788888888888889" bottom="0.788888888888889" header="0.588888888888889" footer="0.238888888888889"/>
  <pageSetup paperSize="9" scale="72" orientation="landscape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8"/>
  <sheetViews>
    <sheetView showGridLines="0" showZeros="0" view="pageBreakPreview" zoomScale="115" zoomScaleNormal="75" zoomScaleSheetLayoutView="115" workbookViewId="0">
      <selection activeCell="A2" sqref="A2:G2"/>
    </sheetView>
  </sheetViews>
  <sheetFormatPr defaultColWidth="8.75" defaultRowHeight="15"/>
  <cols>
    <col min="1" max="1" width="42.75" style="115" customWidth="1"/>
    <col min="2" max="3" width="13.75" style="115" customWidth="1"/>
    <col min="4" max="4" width="12" style="115" customWidth="1"/>
    <col min="5" max="5" width="12" style="116" customWidth="1"/>
    <col min="6" max="6" width="13.75" style="126" customWidth="1"/>
    <col min="7" max="7" width="12" style="92" customWidth="1"/>
    <col min="8" max="8" width="7" style="116" customWidth="1"/>
    <col min="9" max="9" width="9" style="115"/>
    <col min="10" max="10" width="13.375" style="115" customWidth="1"/>
    <col min="11" max="32" width="9" style="115"/>
    <col min="33" max="256" width="8.75" style="115"/>
    <col min="257" max="16384" width="8.75" style="5"/>
  </cols>
  <sheetData>
    <row r="1" ht="20.25" spans="1:1">
      <c r="A1" s="117" t="s">
        <v>1199</v>
      </c>
    </row>
    <row r="2" s="113" customFormat="1" ht="48" customHeight="1" spans="1:8">
      <c r="A2" s="94" t="s">
        <v>1200</v>
      </c>
      <c r="B2" s="94"/>
      <c r="C2" s="94"/>
      <c r="D2" s="94"/>
      <c r="E2" s="94"/>
      <c r="F2" s="94"/>
      <c r="G2" s="94"/>
      <c r="H2" s="127"/>
    </row>
    <row r="3" s="95" customFormat="1" spans="5:8">
      <c r="E3" s="96"/>
      <c r="F3" s="128"/>
      <c r="G3" s="98" t="s">
        <v>6</v>
      </c>
      <c r="H3" s="96"/>
    </row>
    <row r="4" s="102" customFormat="1" ht="33" customHeight="1" spans="1:8">
      <c r="A4" s="99" t="s">
        <v>1167</v>
      </c>
      <c r="B4" s="129" t="s">
        <v>1201</v>
      </c>
      <c r="C4" s="130"/>
      <c r="D4" s="130"/>
      <c r="E4" s="130"/>
      <c r="F4" s="101" t="s">
        <v>1202</v>
      </c>
      <c r="G4" s="101"/>
      <c r="H4" s="131"/>
    </row>
    <row r="5" s="102" customFormat="1" ht="33" customHeight="1" spans="1:8">
      <c r="A5" s="99"/>
      <c r="B5" s="99" t="s">
        <v>1203</v>
      </c>
      <c r="C5" s="99" t="s">
        <v>1204</v>
      </c>
      <c r="D5" s="99" t="s">
        <v>1205</v>
      </c>
      <c r="E5" s="99" t="s">
        <v>1206</v>
      </c>
      <c r="F5" s="132" t="s">
        <v>1203</v>
      </c>
      <c r="G5" s="103" t="s">
        <v>1207</v>
      </c>
      <c r="H5" s="131"/>
    </row>
    <row r="6" ht="23.25" customHeight="1" spans="1:11">
      <c r="A6" s="118" t="s">
        <v>1208</v>
      </c>
      <c r="B6" s="105"/>
      <c r="C6" s="119"/>
      <c r="D6" s="119"/>
      <c r="E6" s="120"/>
      <c r="F6" s="133"/>
      <c r="G6" s="107"/>
      <c r="H6" s="134"/>
      <c r="I6" s="123"/>
      <c r="J6" s="124"/>
      <c r="K6" s="124"/>
    </row>
    <row r="7" ht="23.25" customHeight="1" spans="1:11">
      <c r="A7" s="109" t="s">
        <v>1209</v>
      </c>
      <c r="B7" s="105"/>
      <c r="C7" s="119"/>
      <c r="D7" s="119"/>
      <c r="E7" s="120"/>
      <c r="F7" s="133"/>
      <c r="G7" s="107"/>
      <c r="H7" s="134"/>
      <c r="I7" s="123"/>
      <c r="J7" s="124"/>
      <c r="K7" s="124"/>
    </row>
    <row r="8" ht="23.25" customHeight="1" spans="1:11">
      <c r="A8" s="109" t="s">
        <v>1210</v>
      </c>
      <c r="B8" s="105"/>
      <c r="C8" s="119"/>
      <c r="D8" s="119"/>
      <c r="E8" s="120"/>
      <c r="F8" s="133"/>
      <c r="G8" s="107"/>
      <c r="H8" s="134"/>
      <c r="I8" s="123"/>
      <c r="J8" s="124"/>
      <c r="K8" s="124"/>
    </row>
    <row r="9" ht="23.25" customHeight="1" spans="1:11">
      <c r="A9" s="109" t="s">
        <v>1211</v>
      </c>
      <c r="B9" s="105"/>
      <c r="C9" s="119"/>
      <c r="D9" s="119"/>
      <c r="E9" s="120"/>
      <c r="F9" s="133"/>
      <c r="G9" s="107"/>
      <c r="H9" s="134"/>
      <c r="I9" s="123"/>
      <c r="J9" s="124"/>
      <c r="K9" s="124"/>
    </row>
    <row r="10" ht="23.25" customHeight="1" spans="1:11">
      <c r="A10" s="122" t="s">
        <v>1212</v>
      </c>
      <c r="B10" s="105"/>
      <c r="C10" s="119"/>
      <c r="D10" s="119"/>
      <c r="E10" s="120"/>
      <c r="F10" s="133"/>
      <c r="G10" s="107"/>
      <c r="H10" s="134"/>
      <c r="I10" s="123"/>
      <c r="J10" s="124"/>
      <c r="K10" s="124"/>
    </row>
    <row r="11" ht="23.25" customHeight="1" spans="1:11">
      <c r="A11" s="109" t="s">
        <v>1209</v>
      </c>
      <c r="B11" s="105"/>
      <c r="C11" s="119"/>
      <c r="D11" s="119"/>
      <c r="E11" s="120"/>
      <c r="F11" s="133"/>
      <c r="G11" s="107"/>
      <c r="H11" s="134"/>
      <c r="I11" s="123"/>
      <c r="J11" s="124"/>
      <c r="K11" s="124"/>
    </row>
    <row r="12" ht="23.25" customHeight="1" spans="1:11">
      <c r="A12" s="109" t="s">
        <v>1210</v>
      </c>
      <c r="B12" s="105"/>
      <c r="C12" s="119"/>
      <c r="D12" s="119"/>
      <c r="E12" s="120"/>
      <c r="F12" s="133"/>
      <c r="G12" s="107"/>
      <c r="H12" s="134"/>
      <c r="I12" s="123"/>
      <c r="J12" s="124"/>
      <c r="K12" s="124"/>
    </row>
    <row r="13" ht="23.25" customHeight="1" spans="1:11">
      <c r="A13" s="109" t="s">
        <v>1211</v>
      </c>
      <c r="B13" s="105"/>
      <c r="C13" s="119"/>
      <c r="D13" s="119"/>
      <c r="E13" s="120"/>
      <c r="F13" s="133"/>
      <c r="G13" s="107"/>
      <c r="H13" s="134"/>
      <c r="I13" s="123"/>
      <c r="J13" s="124"/>
      <c r="K13" s="124"/>
    </row>
    <row r="14" ht="23.25" customHeight="1" spans="1:11">
      <c r="A14" s="109" t="s">
        <v>1213</v>
      </c>
      <c r="B14" s="105"/>
      <c r="C14" s="119"/>
      <c r="D14" s="119"/>
      <c r="E14" s="120"/>
      <c r="F14" s="133"/>
      <c r="G14" s="107"/>
      <c r="H14" s="134"/>
      <c r="I14" s="123"/>
      <c r="J14" s="124"/>
      <c r="K14" s="124"/>
    </row>
    <row r="15" ht="23.25" customHeight="1" spans="1:11">
      <c r="A15" s="109" t="s">
        <v>1209</v>
      </c>
      <c r="B15" s="105"/>
      <c r="C15" s="119"/>
      <c r="D15" s="119"/>
      <c r="E15" s="120"/>
      <c r="F15" s="133"/>
      <c r="G15" s="107"/>
      <c r="H15" s="134"/>
      <c r="I15" s="123"/>
      <c r="J15" s="124"/>
      <c r="K15" s="124"/>
    </row>
    <row r="16" ht="23.25" customHeight="1" spans="1:11">
      <c r="A16" s="109" t="s">
        <v>1211</v>
      </c>
      <c r="B16" s="105"/>
      <c r="C16" s="119"/>
      <c r="D16" s="119"/>
      <c r="E16" s="120"/>
      <c r="F16" s="133"/>
      <c r="G16" s="107"/>
      <c r="H16" s="134"/>
      <c r="I16" s="123"/>
      <c r="J16" s="124"/>
      <c r="K16" s="124"/>
    </row>
    <row r="17" s="114" customFormat="1" ht="23.25" customHeight="1" spans="1:10">
      <c r="A17" s="109" t="s">
        <v>1214</v>
      </c>
      <c r="B17" s="105"/>
      <c r="C17" s="119"/>
      <c r="D17" s="119"/>
      <c r="E17" s="120"/>
      <c r="F17" s="133"/>
      <c r="G17" s="107"/>
      <c r="H17" s="134"/>
      <c r="J17" s="125"/>
    </row>
    <row r="18" s="114" customFormat="1" ht="23.25" customHeight="1" spans="1:8">
      <c r="A18" s="109" t="s">
        <v>1209</v>
      </c>
      <c r="B18" s="105"/>
      <c r="C18" s="119"/>
      <c r="D18" s="119"/>
      <c r="E18" s="120"/>
      <c r="F18" s="133"/>
      <c r="G18" s="107"/>
      <c r="H18" s="134"/>
    </row>
    <row r="19" s="114" customFormat="1" ht="23.25" customHeight="1" spans="1:8">
      <c r="A19" s="109" t="s">
        <v>1210</v>
      </c>
      <c r="B19" s="105"/>
      <c r="C19" s="119"/>
      <c r="D19" s="119"/>
      <c r="E19" s="120"/>
      <c r="F19" s="133"/>
      <c r="G19" s="107"/>
      <c r="H19" s="134"/>
    </row>
    <row r="20" ht="23.25" customHeight="1" spans="1:11">
      <c r="A20" s="109" t="s">
        <v>1211</v>
      </c>
      <c r="B20" s="105"/>
      <c r="C20" s="119"/>
      <c r="D20" s="119"/>
      <c r="E20" s="120"/>
      <c r="F20" s="133"/>
      <c r="G20" s="107"/>
      <c r="H20" s="134"/>
      <c r="I20" s="123"/>
      <c r="J20" s="124"/>
      <c r="K20" s="124"/>
    </row>
    <row r="21" s="114" customFormat="1" ht="23.25" customHeight="1" spans="1:8">
      <c r="A21" s="109" t="s">
        <v>1215</v>
      </c>
      <c r="B21" s="105"/>
      <c r="C21" s="119"/>
      <c r="D21" s="119"/>
      <c r="E21" s="120"/>
      <c r="F21" s="133"/>
      <c r="G21" s="107"/>
      <c r="H21" s="134"/>
    </row>
    <row r="22" s="114" customFormat="1" ht="23.25" customHeight="1" spans="1:8">
      <c r="A22" s="109" t="s">
        <v>1209</v>
      </c>
      <c r="B22" s="105"/>
      <c r="C22" s="119"/>
      <c r="D22" s="119"/>
      <c r="E22" s="120"/>
      <c r="F22" s="133"/>
      <c r="G22" s="107"/>
      <c r="H22" s="134"/>
    </row>
    <row r="23" ht="23.25" customHeight="1" spans="1:11">
      <c r="A23" s="109" t="s">
        <v>1211</v>
      </c>
      <c r="B23" s="105"/>
      <c r="C23" s="119"/>
      <c r="D23" s="119"/>
      <c r="E23" s="120"/>
      <c r="F23" s="133"/>
      <c r="G23" s="107"/>
      <c r="H23" s="134"/>
      <c r="I23" s="123"/>
      <c r="J23" s="124"/>
      <c r="K23" s="124"/>
    </row>
    <row r="24" s="114" customFormat="1" ht="23.25" customHeight="1" spans="1:8">
      <c r="A24" s="111" t="s">
        <v>1216</v>
      </c>
      <c r="B24" s="105"/>
      <c r="C24" s="119"/>
      <c r="D24" s="119"/>
      <c r="E24" s="120"/>
      <c r="F24" s="133"/>
      <c r="G24" s="107"/>
      <c r="H24" s="134"/>
    </row>
    <row r="25" s="114" customFormat="1" ht="23.25" customHeight="1" spans="1:8">
      <c r="A25" s="109" t="s">
        <v>1209</v>
      </c>
      <c r="B25" s="105"/>
      <c r="C25" s="119"/>
      <c r="D25" s="119"/>
      <c r="E25" s="120"/>
      <c r="F25" s="133"/>
      <c r="G25" s="107"/>
      <c r="H25" s="134"/>
    </row>
    <row r="26" ht="23.25" customHeight="1" spans="1:11">
      <c r="A26" s="109" t="s">
        <v>1211</v>
      </c>
      <c r="B26" s="105"/>
      <c r="C26" s="119"/>
      <c r="D26" s="119"/>
      <c r="E26" s="120"/>
      <c r="F26" s="133"/>
      <c r="G26" s="107"/>
      <c r="H26" s="134"/>
      <c r="I26" s="123"/>
      <c r="J26" s="124"/>
      <c r="K26" s="124"/>
    </row>
    <row r="27" ht="23.25" customHeight="1" spans="1:8">
      <c r="A27" s="111" t="s">
        <v>1217</v>
      </c>
      <c r="B27" s="105"/>
      <c r="C27" s="119"/>
      <c r="D27" s="119"/>
      <c r="E27" s="120"/>
      <c r="F27" s="133"/>
      <c r="G27" s="107"/>
      <c r="H27" s="134"/>
    </row>
    <row r="28" ht="23.25" customHeight="1" spans="1:8">
      <c r="A28" s="109" t="s">
        <v>1209</v>
      </c>
      <c r="B28" s="105"/>
      <c r="C28" s="119"/>
      <c r="D28" s="119"/>
      <c r="E28" s="120"/>
      <c r="F28" s="133"/>
      <c r="G28" s="107"/>
      <c r="H28" s="134"/>
    </row>
    <row r="29" ht="23.25" customHeight="1" spans="1:8">
      <c r="A29" s="109" t="s">
        <v>1210</v>
      </c>
      <c r="B29" s="105"/>
      <c r="C29" s="119"/>
      <c r="D29" s="119"/>
      <c r="E29" s="120"/>
      <c r="F29" s="133"/>
      <c r="G29" s="107"/>
      <c r="H29" s="134"/>
    </row>
    <row r="30" ht="23.25" customHeight="1" spans="1:11">
      <c r="A30" s="109" t="s">
        <v>1211</v>
      </c>
      <c r="B30" s="105"/>
      <c r="C30" s="119"/>
      <c r="D30" s="119"/>
      <c r="E30" s="120"/>
      <c r="F30" s="133"/>
      <c r="G30" s="107"/>
      <c r="H30" s="134"/>
      <c r="I30" s="123"/>
      <c r="J30" s="124"/>
      <c r="K30" s="124"/>
    </row>
    <row r="31" ht="23.25" customHeight="1" spans="1:8">
      <c r="A31" s="111" t="s">
        <v>1218</v>
      </c>
      <c r="B31" s="105"/>
      <c r="C31" s="119"/>
      <c r="D31" s="119"/>
      <c r="E31" s="120"/>
      <c r="F31" s="133"/>
      <c r="G31" s="107"/>
      <c r="H31" s="134"/>
    </row>
    <row r="32" ht="23.25" customHeight="1" spans="1:8">
      <c r="A32" s="109" t="s">
        <v>1209</v>
      </c>
      <c r="B32" s="105"/>
      <c r="C32" s="119"/>
      <c r="D32" s="119"/>
      <c r="E32" s="120"/>
      <c r="F32" s="133"/>
      <c r="G32" s="107"/>
      <c r="H32" s="134"/>
    </row>
    <row r="33" ht="23.25" customHeight="1" spans="1:8">
      <c r="A33" s="109" t="s">
        <v>1210</v>
      </c>
      <c r="B33" s="105"/>
      <c r="C33" s="119"/>
      <c r="D33" s="119"/>
      <c r="E33" s="120"/>
      <c r="F33" s="133"/>
      <c r="G33" s="107"/>
      <c r="H33" s="134"/>
    </row>
    <row r="34" ht="23.25" customHeight="1" spans="1:11">
      <c r="A34" s="109" t="s">
        <v>1211</v>
      </c>
      <c r="B34" s="105"/>
      <c r="C34" s="119"/>
      <c r="D34" s="119"/>
      <c r="E34" s="120"/>
      <c r="F34" s="133"/>
      <c r="G34" s="107"/>
      <c r="H34" s="134"/>
      <c r="I34" s="123"/>
      <c r="J34" s="124"/>
      <c r="K34" s="124"/>
    </row>
    <row r="35" ht="23.25" customHeight="1" spans="1:8">
      <c r="A35" s="109" t="s">
        <v>1219</v>
      </c>
      <c r="B35" s="105"/>
      <c r="C35" s="119"/>
      <c r="D35" s="119"/>
      <c r="E35" s="120"/>
      <c r="F35" s="133"/>
      <c r="G35" s="107"/>
      <c r="H35" s="125"/>
    </row>
    <row r="36" ht="23.25" customHeight="1" spans="1:8">
      <c r="A36" s="109" t="s">
        <v>1209</v>
      </c>
      <c r="B36" s="105"/>
      <c r="C36" s="119"/>
      <c r="D36" s="119"/>
      <c r="E36" s="120"/>
      <c r="F36" s="133"/>
      <c r="G36" s="107"/>
      <c r="H36" s="125"/>
    </row>
    <row r="37" ht="23.25" customHeight="1" spans="1:8">
      <c r="A37" s="109" t="s">
        <v>1210</v>
      </c>
      <c r="B37" s="105"/>
      <c r="C37" s="119"/>
      <c r="D37" s="119"/>
      <c r="E37" s="120"/>
      <c r="F37" s="133"/>
      <c r="G37" s="107"/>
      <c r="H37" s="125"/>
    </row>
    <row r="38" ht="23.25" customHeight="1" spans="1:11">
      <c r="A38" s="109" t="s">
        <v>1211</v>
      </c>
      <c r="B38" s="105"/>
      <c r="C38" s="119"/>
      <c r="D38" s="119"/>
      <c r="E38" s="120"/>
      <c r="F38" s="133"/>
      <c r="G38" s="107"/>
      <c r="H38" s="134"/>
      <c r="I38" s="123"/>
      <c r="J38" s="124"/>
      <c r="K38" s="124"/>
    </row>
    <row r="39" ht="24.6" customHeight="1" spans="8:8">
      <c r="H39" s="125"/>
    </row>
    <row r="40" ht="24.6" customHeight="1" spans="8:8">
      <c r="H40" s="125"/>
    </row>
    <row r="41" ht="24.6" customHeight="1" spans="8:8">
      <c r="H41" s="125"/>
    </row>
    <row r="42" ht="24.6" customHeight="1" spans="8:8">
      <c r="H42" s="125"/>
    </row>
    <row r="43" spans="8:8">
      <c r="H43" s="125"/>
    </row>
    <row r="44" spans="8:8">
      <c r="H44" s="125"/>
    </row>
    <row r="45" spans="8:8">
      <c r="H45" s="125"/>
    </row>
    <row r="46" spans="8:8">
      <c r="H46" s="125"/>
    </row>
    <row r="47" spans="8:8">
      <c r="H47" s="125"/>
    </row>
    <row r="48" spans="8:8">
      <c r="H48" s="125"/>
    </row>
  </sheetData>
  <mergeCells count="4">
    <mergeCell ref="A2:G2"/>
    <mergeCell ref="B4:E4"/>
    <mergeCell ref="F4:G4"/>
    <mergeCell ref="A4:A5"/>
  </mergeCells>
  <printOptions horizontalCentered="1" verticalCentered="1"/>
  <pageMargins left="0.275" right="0.196527777777778" top="0.393055555555556" bottom="0.0388888888888889" header="0.588888888888889" footer="0.238888888888889"/>
  <pageSetup paperSize="9" scale="80" orientation="portrait"/>
  <headerFooter alignWithMargins="0"/>
  <rowBreaks count="1" manualBreakCount="1">
    <brk id="39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3"/>
  <sheetViews>
    <sheetView showGridLines="0" showZeros="0" view="pageBreakPreview" zoomScale="115" zoomScaleNormal="75" zoomScaleSheetLayoutView="115" topLeftCell="A22" workbookViewId="0">
      <selection activeCell="A2" sqref="A2:G2"/>
    </sheetView>
  </sheetViews>
  <sheetFormatPr defaultColWidth="8.75" defaultRowHeight="15"/>
  <cols>
    <col min="1" max="1" width="41" style="115" customWidth="1"/>
    <col min="2" max="4" width="12.925" style="115" customWidth="1"/>
    <col min="5" max="5" width="12.925" style="116" customWidth="1"/>
    <col min="6" max="7" width="13.0416666666667" style="92" customWidth="1"/>
    <col min="8" max="8" width="14.75" style="115"/>
    <col min="9" max="9" width="9.5" style="115"/>
    <col min="10" max="10" width="13.375" style="115" customWidth="1"/>
    <col min="11" max="32" width="9" style="115"/>
    <col min="33" max="256" width="8.75" style="115"/>
    <col min="257" max="16384" width="8.75" style="5"/>
  </cols>
  <sheetData>
    <row r="1" ht="20.25" spans="1:1">
      <c r="A1" s="117" t="s">
        <v>1220</v>
      </c>
    </row>
    <row r="2" s="113" customFormat="1" ht="48" customHeight="1" spans="1:7">
      <c r="A2" s="94" t="s">
        <v>1221</v>
      </c>
      <c r="B2" s="94"/>
      <c r="C2" s="94"/>
      <c r="D2" s="94"/>
      <c r="E2" s="94"/>
      <c r="F2" s="94"/>
      <c r="G2" s="94"/>
    </row>
    <row r="3" s="95" customFormat="1" spans="5:7">
      <c r="E3" s="96"/>
      <c r="F3" s="97"/>
      <c r="G3" s="98" t="s">
        <v>6</v>
      </c>
    </row>
    <row r="4" s="102" customFormat="1" ht="33" customHeight="1" spans="1:7">
      <c r="A4" s="99" t="s">
        <v>1167</v>
      </c>
      <c r="B4" s="100" t="s">
        <v>1201</v>
      </c>
      <c r="C4" s="100"/>
      <c r="D4" s="100"/>
      <c r="E4" s="100"/>
      <c r="F4" s="101" t="s">
        <v>1202</v>
      </c>
      <c r="G4" s="101"/>
    </row>
    <row r="5" s="102" customFormat="1" ht="33" customHeight="1" spans="1:7">
      <c r="A5" s="99"/>
      <c r="B5" s="99" t="s">
        <v>1203</v>
      </c>
      <c r="C5" s="99" t="s">
        <v>1204</v>
      </c>
      <c r="D5" s="99" t="s">
        <v>1205</v>
      </c>
      <c r="E5" s="99" t="s">
        <v>1206</v>
      </c>
      <c r="F5" s="99" t="s">
        <v>1203</v>
      </c>
      <c r="G5" s="103" t="s">
        <v>1207</v>
      </c>
    </row>
    <row r="6" ht="34.5" customHeight="1" spans="1:11">
      <c r="A6" s="118" t="s">
        <v>1222</v>
      </c>
      <c r="B6" s="105"/>
      <c r="C6" s="119"/>
      <c r="D6" s="119"/>
      <c r="E6" s="120"/>
      <c r="F6" s="107"/>
      <c r="G6" s="107"/>
      <c r="H6" s="121"/>
      <c r="I6" s="123"/>
      <c r="J6" s="124"/>
      <c r="K6" s="124"/>
    </row>
    <row r="7" ht="34.5" customHeight="1" spans="1:11">
      <c r="A7" s="122" t="s">
        <v>1223</v>
      </c>
      <c r="B7" s="105"/>
      <c r="C7" s="119"/>
      <c r="D7" s="119"/>
      <c r="E7" s="120"/>
      <c r="F7" s="107"/>
      <c r="G7" s="107"/>
      <c r="H7" s="121"/>
      <c r="I7" s="123"/>
      <c r="J7" s="124"/>
      <c r="K7" s="124"/>
    </row>
    <row r="8" ht="34.5" customHeight="1" spans="1:11">
      <c r="A8" s="109" t="s">
        <v>1224</v>
      </c>
      <c r="B8" s="105"/>
      <c r="C8" s="119"/>
      <c r="D8" s="119"/>
      <c r="E8" s="120"/>
      <c r="F8" s="107"/>
      <c r="G8" s="107"/>
      <c r="H8" s="121"/>
      <c r="I8" s="123"/>
      <c r="J8" s="124"/>
      <c r="K8" s="124"/>
    </row>
    <row r="9" ht="34.5" customHeight="1" spans="1:11">
      <c r="A9" s="109" t="s">
        <v>1225</v>
      </c>
      <c r="B9" s="105"/>
      <c r="C9" s="119"/>
      <c r="D9" s="119"/>
      <c r="E9" s="120"/>
      <c r="F9" s="107"/>
      <c r="G9" s="107"/>
      <c r="H9" s="121"/>
      <c r="I9" s="123"/>
      <c r="J9" s="124"/>
      <c r="K9" s="124"/>
    </row>
    <row r="10" ht="34.5" customHeight="1" spans="1:11">
      <c r="A10" s="109" t="s">
        <v>1226</v>
      </c>
      <c r="B10" s="105"/>
      <c r="C10" s="119"/>
      <c r="D10" s="119"/>
      <c r="E10" s="120"/>
      <c r="F10" s="107"/>
      <c r="G10" s="107"/>
      <c r="H10" s="121"/>
      <c r="I10" s="123"/>
      <c r="J10" s="124"/>
      <c r="K10" s="124"/>
    </row>
    <row r="11" ht="34.5" customHeight="1" spans="1:11">
      <c r="A11" s="109" t="s">
        <v>1227</v>
      </c>
      <c r="B11" s="105"/>
      <c r="C11" s="119"/>
      <c r="D11" s="119"/>
      <c r="E11" s="120"/>
      <c r="F11" s="107"/>
      <c r="G11" s="107"/>
      <c r="H11" s="121"/>
      <c r="I11" s="123"/>
      <c r="J11" s="124"/>
      <c r="K11" s="124"/>
    </row>
    <row r="12" ht="34.5" customHeight="1" spans="1:11">
      <c r="A12" s="109" t="s">
        <v>1228</v>
      </c>
      <c r="B12" s="105"/>
      <c r="C12" s="119"/>
      <c r="D12" s="119"/>
      <c r="E12" s="120"/>
      <c r="F12" s="107"/>
      <c r="G12" s="107"/>
      <c r="H12" s="121"/>
      <c r="I12" s="123"/>
      <c r="J12" s="124"/>
      <c r="K12" s="124"/>
    </row>
    <row r="13" ht="34.5" customHeight="1" spans="1:11">
      <c r="A13" s="109" t="s">
        <v>1225</v>
      </c>
      <c r="B13" s="105"/>
      <c r="C13" s="119"/>
      <c r="D13" s="119"/>
      <c r="E13" s="120"/>
      <c r="F13" s="107"/>
      <c r="G13" s="107"/>
      <c r="H13" s="121"/>
      <c r="I13" s="123"/>
      <c r="J13" s="124"/>
      <c r="K13" s="124"/>
    </row>
    <row r="14" s="114" customFormat="1" ht="34.5" customHeight="1" spans="1:10">
      <c r="A14" s="109" t="s">
        <v>1229</v>
      </c>
      <c r="B14" s="105"/>
      <c r="C14" s="119"/>
      <c r="D14" s="119"/>
      <c r="E14" s="120"/>
      <c r="F14" s="107"/>
      <c r="G14" s="107"/>
      <c r="H14" s="121"/>
      <c r="J14" s="125"/>
    </row>
    <row r="15" s="114" customFormat="1" ht="34.5" customHeight="1" spans="1:8">
      <c r="A15" s="109" t="s">
        <v>1230</v>
      </c>
      <c r="B15" s="105"/>
      <c r="C15" s="119"/>
      <c r="D15" s="119"/>
      <c r="E15" s="120"/>
      <c r="F15" s="107"/>
      <c r="G15" s="107"/>
      <c r="H15" s="121"/>
    </row>
    <row r="16" s="114" customFormat="1" ht="34.5" customHeight="1" spans="1:8">
      <c r="A16" s="109" t="s">
        <v>1231</v>
      </c>
      <c r="B16" s="105"/>
      <c r="C16" s="119"/>
      <c r="D16" s="119"/>
      <c r="E16" s="120"/>
      <c r="F16" s="107"/>
      <c r="G16" s="107"/>
      <c r="H16" s="121"/>
    </row>
    <row r="17" s="114" customFormat="1" ht="34.5" customHeight="1" spans="1:8">
      <c r="A17" s="109" t="s">
        <v>1232</v>
      </c>
      <c r="B17" s="105"/>
      <c r="C17" s="119"/>
      <c r="D17" s="119"/>
      <c r="E17" s="120"/>
      <c r="F17" s="107"/>
      <c r="G17" s="107"/>
      <c r="H17" s="121"/>
    </row>
    <row r="18" s="114" customFormat="1" ht="34.5" customHeight="1" spans="1:8">
      <c r="A18" s="109" t="s">
        <v>1233</v>
      </c>
      <c r="B18" s="105"/>
      <c r="C18" s="119"/>
      <c r="D18" s="119"/>
      <c r="E18" s="120"/>
      <c r="F18" s="107"/>
      <c r="G18" s="107"/>
      <c r="H18" s="121"/>
    </row>
    <row r="19" s="114" customFormat="1" ht="34.5" customHeight="1" spans="1:8">
      <c r="A19" s="109" t="s">
        <v>1234</v>
      </c>
      <c r="B19" s="105"/>
      <c r="C19" s="119"/>
      <c r="D19" s="119"/>
      <c r="E19" s="120"/>
      <c r="F19" s="107"/>
      <c r="G19" s="107"/>
      <c r="H19" s="121"/>
    </row>
    <row r="20" s="114" customFormat="1" ht="34.5" customHeight="1" spans="1:8">
      <c r="A20" s="109" t="s">
        <v>1235</v>
      </c>
      <c r="B20" s="105"/>
      <c r="C20" s="119"/>
      <c r="D20" s="119"/>
      <c r="E20" s="120"/>
      <c r="F20" s="107"/>
      <c r="G20" s="107"/>
      <c r="H20" s="121"/>
    </row>
    <row r="21" ht="34.5" customHeight="1" spans="1:8">
      <c r="A21" s="111" t="s">
        <v>1236</v>
      </c>
      <c r="B21" s="105"/>
      <c r="C21" s="119"/>
      <c r="D21" s="119"/>
      <c r="E21" s="120"/>
      <c r="F21" s="107"/>
      <c r="G21" s="107"/>
      <c r="H21" s="121"/>
    </row>
    <row r="22" ht="34.5" customHeight="1" spans="1:8">
      <c r="A22" s="109" t="s">
        <v>1237</v>
      </c>
      <c r="B22" s="105"/>
      <c r="C22" s="119"/>
      <c r="D22" s="119"/>
      <c r="E22" s="120"/>
      <c r="F22" s="107"/>
      <c r="G22" s="107"/>
      <c r="H22" s="121"/>
    </row>
    <row r="23" ht="34.5" customHeight="1" spans="1:8">
      <c r="A23" s="111" t="s">
        <v>1238</v>
      </c>
      <c r="B23" s="105"/>
      <c r="C23" s="119"/>
      <c r="D23" s="119"/>
      <c r="E23" s="120"/>
      <c r="F23" s="107"/>
      <c r="G23" s="107"/>
      <c r="H23" s="121"/>
    </row>
    <row r="24" ht="34.5" customHeight="1" spans="1:8">
      <c r="A24" s="111" t="s">
        <v>1239</v>
      </c>
      <c r="B24" s="105"/>
      <c r="C24" s="119"/>
      <c r="D24" s="119"/>
      <c r="E24" s="120"/>
      <c r="F24" s="107"/>
      <c r="G24" s="107"/>
      <c r="H24" s="121"/>
    </row>
    <row r="25" ht="34.5" customHeight="1" spans="1:7">
      <c r="A25" s="111" t="s">
        <v>1240</v>
      </c>
      <c r="B25" s="105"/>
      <c r="C25" s="119"/>
      <c r="D25" s="119"/>
      <c r="E25" s="120"/>
      <c r="F25" s="107"/>
      <c r="G25" s="107"/>
    </row>
    <row r="26" ht="24.6" customHeight="1"/>
    <row r="27" ht="24.6" customHeight="1"/>
    <row r="28" ht="24.6" customHeight="1"/>
    <row r="29" ht="24.6" customHeight="1"/>
    <row r="30" ht="24.6" customHeight="1"/>
    <row r="31" ht="24.6" customHeight="1"/>
    <row r="32" ht="24.6" customHeight="1"/>
    <row r="33" ht="24.6" customHeight="1"/>
  </sheetData>
  <mergeCells count="4">
    <mergeCell ref="A2:G2"/>
    <mergeCell ref="B4:E4"/>
    <mergeCell ref="F4:G4"/>
    <mergeCell ref="A4:A5"/>
  </mergeCells>
  <printOptions horizontalCentered="1" verticalCentered="1"/>
  <pageMargins left="0.235416666666667" right="0.196527777777778" top="0.275" bottom="0.15625" header="0.588888888888889" footer="0.238888888888889"/>
  <pageSetup paperSize="9" scale="80" orientation="portrait"/>
  <headerFooter alignWithMargins="0"/>
  <rowBreaks count="1" manualBreakCount="1">
    <brk id="25" max="16383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3"/>
  <sheetViews>
    <sheetView showGridLines="0" tabSelected="1" view="pageBreakPreview" zoomScaleNormal="100" zoomScaleSheetLayoutView="100" workbookViewId="0">
      <selection activeCell="A2" sqref="A2:G2"/>
    </sheetView>
  </sheetViews>
  <sheetFormatPr defaultColWidth="8.75" defaultRowHeight="14.25"/>
  <cols>
    <col min="1" max="1" width="49.375" style="5" customWidth="1"/>
    <col min="2" max="3" width="15.75" style="5" customWidth="1"/>
    <col min="4" max="5" width="15.125" style="5" customWidth="1"/>
    <col min="6" max="6" width="15.75" style="92" customWidth="1"/>
    <col min="7" max="7" width="15.125" style="92" customWidth="1"/>
    <col min="8" max="8" width="13.375" style="5"/>
    <col min="9" max="16384" width="8.75" style="5"/>
  </cols>
  <sheetData>
    <row r="1" ht="20.25" spans="1:1">
      <c r="A1" s="93" t="s">
        <v>1241</v>
      </c>
    </row>
    <row r="2" ht="48" customHeight="1" spans="1:7">
      <c r="A2" s="94" t="s">
        <v>1242</v>
      </c>
      <c r="B2" s="94"/>
      <c r="C2" s="94"/>
      <c r="D2" s="94"/>
      <c r="E2" s="94"/>
      <c r="F2" s="94"/>
      <c r="G2" s="94"/>
    </row>
    <row r="3" spans="1:7">
      <c r="A3" s="95"/>
      <c r="B3" s="95"/>
      <c r="C3" s="95"/>
      <c r="D3" s="95"/>
      <c r="E3" s="96"/>
      <c r="F3" s="97"/>
      <c r="G3" s="98" t="s">
        <v>6</v>
      </c>
    </row>
    <row r="4" ht="34.5" customHeight="1" spans="1:8">
      <c r="A4" s="99" t="s">
        <v>1167</v>
      </c>
      <c r="B4" s="100" t="s">
        <v>1201</v>
      </c>
      <c r="C4" s="100"/>
      <c r="D4" s="100"/>
      <c r="E4" s="100"/>
      <c r="F4" s="101" t="s">
        <v>1202</v>
      </c>
      <c r="G4" s="101"/>
      <c r="H4" s="102"/>
    </row>
    <row r="5" ht="34.5" customHeight="1" spans="1:8">
      <c r="A5" s="99"/>
      <c r="B5" s="99" t="s">
        <v>1203</v>
      </c>
      <c r="C5" s="99" t="s">
        <v>1204</v>
      </c>
      <c r="D5" s="99" t="s">
        <v>1243</v>
      </c>
      <c r="E5" s="99" t="s">
        <v>1206</v>
      </c>
      <c r="F5" s="99" t="s">
        <v>1203</v>
      </c>
      <c r="G5" s="103" t="s">
        <v>1207</v>
      </c>
      <c r="H5" s="102"/>
    </row>
    <row r="6" ht="42" customHeight="1" spans="1:9">
      <c r="A6" s="104" t="s">
        <v>1244</v>
      </c>
      <c r="B6" s="105"/>
      <c r="C6" s="106"/>
      <c r="D6" s="106"/>
      <c r="E6" s="106"/>
      <c r="F6" s="107"/>
      <c r="G6" s="107"/>
      <c r="H6" s="108"/>
      <c r="I6" s="112"/>
    </row>
    <row r="7" ht="42" customHeight="1" spans="1:9">
      <c r="A7" s="104" t="s">
        <v>1245</v>
      </c>
      <c r="B7" s="105"/>
      <c r="C7" s="106"/>
      <c r="D7" s="106"/>
      <c r="E7" s="106"/>
      <c r="F7" s="107"/>
      <c r="G7" s="107"/>
      <c r="H7" s="108"/>
      <c r="I7" s="112"/>
    </row>
    <row r="8" ht="42" customHeight="1" spans="1:8">
      <c r="A8" s="109" t="s">
        <v>1246</v>
      </c>
      <c r="B8" s="105"/>
      <c r="C8" s="106"/>
      <c r="D8" s="106"/>
      <c r="E8" s="106"/>
      <c r="F8" s="107"/>
      <c r="G8" s="107"/>
      <c r="H8" s="110"/>
    </row>
    <row r="9" ht="42" customHeight="1" spans="1:8">
      <c r="A9" s="109" t="s">
        <v>1247</v>
      </c>
      <c r="B9" s="105"/>
      <c r="C9" s="106"/>
      <c r="D9" s="106"/>
      <c r="E9" s="106"/>
      <c r="F9" s="107"/>
      <c r="G9" s="107"/>
      <c r="H9" s="110"/>
    </row>
    <row r="10" ht="42" customHeight="1" spans="1:8">
      <c r="A10" s="109" t="s">
        <v>1248</v>
      </c>
      <c r="B10" s="105"/>
      <c r="C10" s="106"/>
      <c r="D10" s="106"/>
      <c r="E10" s="106"/>
      <c r="F10" s="107"/>
      <c r="G10" s="107"/>
      <c r="H10" s="110"/>
    </row>
    <row r="11" ht="42" customHeight="1" spans="1:8">
      <c r="A11" s="109" t="s">
        <v>1249</v>
      </c>
      <c r="B11" s="105"/>
      <c r="C11" s="106"/>
      <c r="D11" s="106"/>
      <c r="E11" s="106"/>
      <c r="F11" s="107"/>
      <c r="G11" s="107"/>
      <c r="H11" s="110"/>
    </row>
    <row r="12" ht="42" customHeight="1" spans="1:8">
      <c r="A12" s="109" t="s">
        <v>1250</v>
      </c>
      <c r="B12" s="105"/>
      <c r="C12" s="106"/>
      <c r="D12" s="106"/>
      <c r="E12" s="106"/>
      <c r="F12" s="107"/>
      <c r="G12" s="107"/>
      <c r="H12" s="110"/>
    </row>
    <row r="13" ht="42" customHeight="1" spans="1:8">
      <c r="A13" s="109" t="s">
        <v>1251</v>
      </c>
      <c r="B13" s="105"/>
      <c r="C13" s="106"/>
      <c r="D13" s="106"/>
      <c r="E13" s="106"/>
      <c r="F13" s="107"/>
      <c r="G13" s="107"/>
      <c r="H13" s="110"/>
    </row>
    <row r="14" ht="42" customHeight="1" spans="1:8">
      <c r="A14" s="109" t="s">
        <v>1252</v>
      </c>
      <c r="B14" s="105"/>
      <c r="C14" s="106"/>
      <c r="D14" s="106"/>
      <c r="E14" s="106"/>
      <c r="F14" s="107"/>
      <c r="G14" s="107"/>
      <c r="H14" s="110"/>
    </row>
    <row r="15" ht="42" customHeight="1" spans="1:8">
      <c r="A15" s="109" t="s">
        <v>1253</v>
      </c>
      <c r="B15" s="105"/>
      <c r="C15" s="106"/>
      <c r="D15" s="106"/>
      <c r="E15" s="106"/>
      <c r="F15" s="107"/>
      <c r="G15" s="107"/>
      <c r="H15" s="110"/>
    </row>
    <row r="16" ht="42" customHeight="1" spans="1:8">
      <c r="A16" s="111" t="s">
        <v>1254</v>
      </c>
      <c r="B16" s="105"/>
      <c r="C16" s="106"/>
      <c r="D16" s="106"/>
      <c r="E16" s="106"/>
      <c r="F16" s="107"/>
      <c r="G16" s="107"/>
      <c r="H16" s="110"/>
    </row>
    <row r="17" ht="42" customHeight="1" spans="1:8">
      <c r="A17" s="111" t="s">
        <v>1255</v>
      </c>
      <c r="B17" s="105"/>
      <c r="C17" s="106"/>
      <c r="D17" s="106"/>
      <c r="E17" s="106"/>
      <c r="F17" s="107"/>
      <c r="G17" s="107"/>
      <c r="H17" s="110"/>
    </row>
    <row r="18" ht="42" customHeight="1" spans="1:8">
      <c r="A18" s="111" t="s">
        <v>1256</v>
      </c>
      <c r="B18" s="105"/>
      <c r="C18" s="106"/>
      <c r="D18" s="106"/>
      <c r="E18" s="106"/>
      <c r="F18" s="107"/>
      <c r="G18" s="107"/>
      <c r="H18" s="110"/>
    </row>
    <row r="19" ht="42" customHeight="1" spans="1:8">
      <c r="A19" s="111" t="s">
        <v>1257</v>
      </c>
      <c r="B19" s="105"/>
      <c r="C19" s="106"/>
      <c r="D19" s="106"/>
      <c r="E19" s="106"/>
      <c r="F19" s="107"/>
      <c r="G19" s="107"/>
      <c r="H19" s="110"/>
    </row>
    <row r="20" ht="42" customHeight="1" spans="1:8">
      <c r="A20" s="111" t="s">
        <v>1258</v>
      </c>
      <c r="B20" s="105"/>
      <c r="C20" s="106"/>
      <c r="D20" s="106"/>
      <c r="E20" s="106"/>
      <c r="F20" s="107"/>
      <c r="G20" s="107"/>
      <c r="H20" s="110"/>
    </row>
    <row r="21" ht="42" customHeight="1" spans="1:8">
      <c r="A21" s="111" t="s">
        <v>1259</v>
      </c>
      <c r="B21" s="105"/>
      <c r="C21" s="106"/>
      <c r="D21" s="106"/>
      <c r="E21" s="106"/>
      <c r="F21" s="107"/>
      <c r="G21" s="107"/>
      <c r="H21" s="110"/>
    </row>
    <row r="22" ht="42" customHeight="1" spans="1:7">
      <c r="A22" s="111" t="s">
        <v>1260</v>
      </c>
      <c r="B22" s="105"/>
      <c r="C22" s="106"/>
      <c r="D22" s="106"/>
      <c r="E22" s="106"/>
      <c r="F22" s="107"/>
      <c r="G22" s="107"/>
    </row>
    <row r="23" ht="42" customHeight="1" spans="1:7">
      <c r="A23" s="111" t="s">
        <v>1261</v>
      </c>
      <c r="B23" s="105"/>
      <c r="C23" s="106"/>
      <c r="D23" s="106"/>
      <c r="E23" s="106"/>
      <c r="F23" s="107"/>
      <c r="G23" s="107"/>
    </row>
  </sheetData>
  <mergeCells count="4">
    <mergeCell ref="A2:G2"/>
    <mergeCell ref="B4:E4"/>
    <mergeCell ref="F4:G4"/>
    <mergeCell ref="A4:A5"/>
  </mergeCells>
  <printOptions horizontalCentered="1" verticalCentered="1"/>
  <pageMargins left="0.588888888888889" right="0.588888888888889" top="0.788888888888889" bottom="0.788888888888889" header="0.588888888888889" footer="0.238888888888889"/>
  <pageSetup paperSize="9" scale="64" orientation="portrait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0"/>
  </sheetPr>
  <dimension ref="A1:K39"/>
  <sheetViews>
    <sheetView showGridLines="0" view="pageBreakPreview" zoomScale="55" zoomScaleNormal="50" zoomScaleSheetLayoutView="55" workbookViewId="0">
      <selection activeCell="S7" sqref="S7"/>
    </sheetView>
  </sheetViews>
  <sheetFormatPr defaultColWidth="8.75" defaultRowHeight="14.25"/>
  <cols>
    <col min="1" max="5" width="9" style="78"/>
    <col min="6" max="6" width="26.375" style="78"/>
    <col min="7" max="32" width="9" style="78"/>
    <col min="33" max="256" width="8.75" style="78"/>
    <col min="257" max="16384" width="8.75" style="5"/>
  </cols>
  <sheetData>
    <row r="1" spans="10:11">
      <c r="J1" s="90"/>
      <c r="K1" s="90"/>
    </row>
    <row r="2" ht="71.25" customHeight="1" spans="1:11">
      <c r="A2" s="79"/>
      <c r="B2" s="79"/>
      <c r="C2" s="79"/>
      <c r="D2" s="80"/>
      <c r="E2" s="80"/>
      <c r="J2" s="91"/>
      <c r="K2" s="91"/>
    </row>
    <row r="3" ht="71.25" customHeight="1" spans="1:11">
      <c r="A3" s="79"/>
      <c r="B3" s="79"/>
      <c r="C3" s="79"/>
      <c r="D3" s="80"/>
      <c r="E3" s="80"/>
      <c r="J3" s="91"/>
      <c r="K3" s="91"/>
    </row>
    <row r="4" ht="157.5" customHeight="1" spans="1:11">
      <c r="A4" s="81" t="s">
        <v>1262</v>
      </c>
      <c r="B4" s="81"/>
      <c r="C4" s="81"/>
      <c r="D4" s="81"/>
      <c r="E4" s="81"/>
      <c r="F4" s="81"/>
      <c r="G4" s="81"/>
      <c r="H4" s="81"/>
      <c r="I4" s="81"/>
      <c r="J4" s="81"/>
      <c r="K4" s="81"/>
    </row>
    <row r="6" customHeight="1" spans="5:7">
      <c r="E6" s="82"/>
      <c r="F6" s="82"/>
      <c r="G6" s="82"/>
    </row>
    <row r="7" customHeight="1" spans="5:7">
      <c r="E7" s="82"/>
      <c r="F7" s="82"/>
      <c r="G7" s="82"/>
    </row>
    <row r="8" customHeight="1" spans="5:7">
      <c r="E8" s="82"/>
      <c r="F8" s="82"/>
      <c r="G8" s="82"/>
    </row>
    <row r="9" ht="6" customHeight="1" spans="1:11">
      <c r="A9" s="83"/>
      <c r="B9" s="83"/>
      <c r="C9" s="83"/>
      <c r="D9" s="83"/>
      <c r="E9" s="83"/>
      <c r="F9" s="83"/>
      <c r="G9" s="83"/>
      <c r="H9" s="83"/>
      <c r="I9" s="83"/>
      <c r="J9" s="83"/>
      <c r="K9" s="83"/>
    </row>
    <row r="10" ht="13.5" hidden="1" spans="1:11">
      <c r="A10" s="83"/>
      <c r="B10" s="83"/>
      <c r="C10" s="83"/>
      <c r="D10" s="83"/>
      <c r="E10" s="83"/>
      <c r="F10" s="83"/>
      <c r="G10" s="83"/>
      <c r="H10" s="83"/>
      <c r="I10" s="83"/>
      <c r="J10" s="83"/>
      <c r="K10" s="83"/>
    </row>
    <row r="11" ht="13.5" hidden="1" spans="1:11">
      <c r="A11" s="83"/>
      <c r="B11" s="83"/>
      <c r="C11" s="83"/>
      <c r="D11" s="83"/>
      <c r="E11" s="83"/>
      <c r="F11" s="83"/>
      <c r="G11" s="83"/>
      <c r="H11" s="83"/>
      <c r="I11" s="83"/>
      <c r="J11" s="83"/>
      <c r="K11" s="83"/>
    </row>
    <row r="12" ht="13.5" hidden="1" spans="1:11">
      <c r="A12" s="83"/>
      <c r="B12" s="83"/>
      <c r="C12" s="83"/>
      <c r="D12" s="83"/>
      <c r="E12" s="83"/>
      <c r="F12" s="83"/>
      <c r="G12" s="83"/>
      <c r="H12" s="83"/>
      <c r="I12" s="83"/>
      <c r="J12" s="83"/>
      <c r="K12" s="83"/>
    </row>
    <row r="13" ht="13.5" spans="1:11">
      <c r="A13" s="83"/>
      <c r="B13" s="83"/>
      <c r="C13" s="83"/>
      <c r="D13" s="83"/>
      <c r="E13" s="83"/>
      <c r="F13" s="83"/>
      <c r="G13" s="83"/>
      <c r="H13" s="83"/>
      <c r="I13" s="83"/>
      <c r="J13" s="83"/>
      <c r="K13" s="83"/>
    </row>
    <row r="14" ht="13.5" spans="1:11">
      <c r="A14" s="83"/>
      <c r="B14" s="83"/>
      <c r="C14" s="83"/>
      <c r="D14" s="83"/>
      <c r="E14" s="83"/>
      <c r="F14" s="83"/>
      <c r="G14" s="83"/>
      <c r="H14" s="83"/>
      <c r="I14" s="83"/>
      <c r="J14" s="83"/>
      <c r="K14" s="83"/>
    </row>
    <row r="15" ht="13.5" spans="1:11">
      <c r="A15" s="83"/>
      <c r="B15" s="83"/>
      <c r="C15" s="83"/>
      <c r="D15" s="83"/>
      <c r="E15" s="83"/>
      <c r="F15" s="83"/>
      <c r="G15" s="83"/>
      <c r="H15" s="83"/>
      <c r="I15" s="83"/>
      <c r="J15" s="83"/>
      <c r="K15" s="83"/>
    </row>
    <row r="16" ht="13.5" spans="1:11">
      <c r="A16" s="83"/>
      <c r="B16" s="83"/>
      <c r="C16" s="83"/>
      <c r="D16" s="83"/>
      <c r="E16" s="83"/>
      <c r="F16" s="83"/>
      <c r="G16" s="83"/>
      <c r="H16" s="83"/>
      <c r="I16" s="83"/>
      <c r="J16" s="83"/>
      <c r="K16" s="83"/>
    </row>
    <row r="17" ht="13.5" spans="1:11">
      <c r="A17" s="83"/>
      <c r="B17" s="83"/>
      <c r="C17" s="83"/>
      <c r="D17" s="83"/>
      <c r="E17" s="83"/>
      <c r="F17" s="83"/>
      <c r="G17" s="83"/>
      <c r="H17" s="83"/>
      <c r="I17" s="83"/>
      <c r="J17" s="83"/>
      <c r="K17" s="83"/>
    </row>
    <row r="22" ht="101.25" customHeight="1"/>
    <row r="23" ht="11.25" customHeight="1"/>
    <row r="26" ht="27" spans="6:6">
      <c r="F26" s="84"/>
    </row>
    <row r="28" ht="47.25" customHeight="1" spans="1:11">
      <c r="A28" s="85"/>
      <c r="B28" s="85"/>
      <c r="C28" s="85"/>
      <c r="D28" s="85"/>
      <c r="E28" s="85"/>
      <c r="F28" s="85"/>
      <c r="G28" s="85"/>
      <c r="H28" s="85"/>
      <c r="I28" s="85"/>
      <c r="J28" s="85"/>
      <c r="K28" s="85"/>
    </row>
    <row r="29" ht="35.25" spans="1:11">
      <c r="A29" s="85"/>
      <c r="B29" s="85"/>
      <c r="C29" s="85"/>
      <c r="D29" s="85"/>
      <c r="E29" s="85"/>
      <c r="F29" s="86"/>
      <c r="G29" s="85"/>
      <c r="H29" s="85"/>
      <c r="I29" s="85"/>
      <c r="J29" s="85"/>
      <c r="K29" s="85"/>
    </row>
    <row r="30" ht="35.25" spans="1:11">
      <c r="A30" s="85"/>
      <c r="B30" s="85"/>
      <c r="C30" s="85"/>
      <c r="D30" s="85"/>
      <c r="E30" s="85"/>
      <c r="F30" s="85"/>
      <c r="G30" s="85"/>
      <c r="H30" s="85"/>
      <c r="I30" s="85"/>
      <c r="J30" s="85"/>
      <c r="K30" s="85"/>
    </row>
    <row r="31" ht="35.25" spans="1:11">
      <c r="A31" s="85"/>
      <c r="B31" s="85"/>
      <c r="C31" s="85"/>
      <c r="D31" s="85"/>
      <c r="E31" s="85"/>
      <c r="F31" s="85"/>
      <c r="G31" s="85"/>
      <c r="H31" s="85"/>
      <c r="I31" s="85"/>
      <c r="J31" s="85"/>
      <c r="K31" s="85"/>
    </row>
    <row r="32" ht="35.25" spans="1:11">
      <c r="A32" s="85"/>
      <c r="B32" s="85"/>
      <c r="C32" s="85"/>
      <c r="D32" s="85"/>
      <c r="E32" s="85"/>
      <c r="F32" s="85"/>
      <c r="G32" s="85"/>
      <c r="H32" s="85"/>
      <c r="I32" s="85"/>
      <c r="J32" s="85"/>
      <c r="K32" s="85"/>
    </row>
    <row r="33" spans="1:11">
      <c r="A33" s="87"/>
      <c r="B33" s="87"/>
      <c r="C33" s="87"/>
      <c r="D33" s="87"/>
      <c r="E33" s="87"/>
      <c r="F33" s="87"/>
      <c r="G33" s="87"/>
      <c r="H33" s="87"/>
      <c r="I33" s="87"/>
      <c r="J33" s="87"/>
      <c r="K33" s="87"/>
    </row>
    <row r="34" ht="13.5" spans="1:11">
      <c r="A34" s="88"/>
      <c r="B34" s="88"/>
      <c r="C34" s="88"/>
      <c r="D34" s="88"/>
      <c r="E34" s="88"/>
      <c r="F34" s="88"/>
      <c r="G34" s="88"/>
      <c r="H34" s="88"/>
      <c r="I34" s="88"/>
      <c r="J34" s="88"/>
      <c r="K34" s="88"/>
    </row>
    <row r="35" ht="35.25" customHeight="1" spans="1:11">
      <c r="A35" s="88"/>
      <c r="B35" s="88"/>
      <c r="C35" s="88"/>
      <c r="D35" s="88"/>
      <c r="E35" s="88"/>
      <c r="F35" s="88"/>
      <c r="G35" s="88"/>
      <c r="H35" s="88"/>
      <c r="I35" s="88"/>
      <c r="J35" s="88"/>
      <c r="K35" s="88"/>
    </row>
    <row r="36" ht="3.75" customHeight="1" spans="6:11">
      <c r="F36" s="89"/>
      <c r="G36" s="89"/>
      <c r="H36" s="89"/>
      <c r="I36" s="89"/>
      <c r="J36" s="89"/>
      <c r="K36" s="89"/>
    </row>
    <row r="37" hidden="1" customHeight="1" spans="6:11">
      <c r="F37" s="89"/>
      <c r="G37" s="89"/>
      <c r="H37" s="89"/>
      <c r="I37" s="89"/>
      <c r="J37" s="89"/>
      <c r="K37" s="89"/>
    </row>
    <row r="38" hidden="1" customHeight="1" spans="6:11">
      <c r="F38" s="89"/>
      <c r="G38" s="89"/>
      <c r="H38" s="89"/>
      <c r="I38" s="89"/>
      <c r="J38" s="89"/>
      <c r="K38" s="89"/>
    </row>
    <row r="39" ht="23.25" customHeight="1" spans="6:11">
      <c r="F39" s="89"/>
      <c r="G39" s="89"/>
      <c r="H39" s="89"/>
      <c r="I39" s="89"/>
      <c r="J39" s="89"/>
      <c r="K39" s="89"/>
    </row>
  </sheetData>
  <mergeCells count="7">
    <mergeCell ref="J1:K1"/>
    <mergeCell ref="A2:C2"/>
    <mergeCell ref="J2:K2"/>
    <mergeCell ref="A4:K4"/>
    <mergeCell ref="E6:G8"/>
    <mergeCell ref="A9:K17"/>
    <mergeCell ref="A34:K35"/>
  </mergeCells>
  <printOptions horizontalCentered="1" verticalCentered="1"/>
  <pageMargins left="0.588888888888889" right="0.588888888888889" top="0.788888888888889" bottom="0.788888888888889" header="0.588888888888889" footer="0.238888888888889"/>
  <pageSetup paperSize="9" scale="72" orientation="landscape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showZeros="0" workbookViewId="0">
      <pane xSplit="1" ySplit="7" topLeftCell="B8" activePane="bottomRight" state="frozen"/>
      <selection/>
      <selection pane="topRight"/>
      <selection pane="bottomLeft"/>
      <selection pane="bottomRight" activeCell="C10" sqref="C10"/>
    </sheetView>
  </sheetViews>
  <sheetFormatPr defaultColWidth="9" defaultRowHeight="14.25"/>
  <cols>
    <col min="1" max="1" width="31.75" style="26" customWidth="1"/>
    <col min="2" max="5" width="13.875" style="26" customWidth="1"/>
    <col min="6" max="6" width="10.625" style="61" customWidth="1"/>
    <col min="7" max="7" width="11.625" style="61" customWidth="1"/>
    <col min="8" max="8" width="12.875" style="26" customWidth="1"/>
    <col min="9" max="9" width="12.25" style="61" customWidth="1"/>
    <col min="10" max="16384" width="9" style="26"/>
  </cols>
  <sheetData>
    <row r="1" ht="20.25" spans="1:1">
      <c r="A1" s="62" t="s">
        <v>1263</v>
      </c>
    </row>
    <row r="2" ht="20.25" spans="1:1">
      <c r="A2" s="62"/>
    </row>
    <row r="3" ht="36" customHeight="1" spans="1:9">
      <c r="A3" s="30" t="s">
        <v>1264</v>
      </c>
      <c r="B3" s="30"/>
      <c r="C3" s="30"/>
      <c r="D3" s="30"/>
      <c r="E3" s="30"/>
      <c r="F3" s="30"/>
      <c r="G3" s="30"/>
      <c r="H3" s="30"/>
      <c r="I3" s="30"/>
    </row>
    <row r="4" ht="20.1" customHeight="1" spans="1:9">
      <c r="A4" s="63"/>
      <c r="B4" s="33"/>
      <c r="C4" s="33"/>
      <c r="D4" s="33"/>
      <c r="E4" s="33"/>
      <c r="F4" s="33"/>
      <c r="G4" s="33"/>
      <c r="H4" s="33"/>
      <c r="I4" s="74" t="s">
        <v>6</v>
      </c>
    </row>
    <row r="5" ht="40" customHeight="1" spans="1:9">
      <c r="A5" s="64" t="s">
        <v>74</v>
      </c>
      <c r="B5" s="37" t="s">
        <v>8</v>
      </c>
      <c r="C5" s="37" t="s">
        <v>9</v>
      </c>
      <c r="D5" s="37" t="s">
        <v>40</v>
      </c>
      <c r="E5" s="37" t="s">
        <v>10</v>
      </c>
      <c r="F5" s="36" t="s">
        <v>1168</v>
      </c>
      <c r="G5" s="36" t="s">
        <v>12</v>
      </c>
      <c r="H5" s="37" t="s">
        <v>13</v>
      </c>
      <c r="I5" s="38" t="s">
        <v>14</v>
      </c>
    </row>
    <row r="6" ht="27" customHeight="1" spans="1:9">
      <c r="A6" s="65" t="s">
        <v>1265</v>
      </c>
      <c r="B6" s="66">
        <f>SUM(B7+B9+B10+B11+B12)</f>
        <v>3829</v>
      </c>
      <c r="C6" s="66">
        <f>SUM(C7+C9+C10+C11+C12)</f>
        <v>4000</v>
      </c>
      <c r="D6" s="66">
        <f>SUM(D7+D9+D10+D11+D12)</f>
        <v>11341</v>
      </c>
      <c r="E6" s="66">
        <f>SUM(E7+E9+E10+E11+E12)</f>
        <v>11341</v>
      </c>
      <c r="F6" s="67">
        <f>E6/D6</f>
        <v>1</v>
      </c>
      <c r="G6" s="68">
        <f t="shared" ref="G6:G8" si="0">(E6-B6)/B6</f>
        <v>1.9618699399321</v>
      </c>
      <c r="H6" s="66">
        <f>SUM(H7+H9+H10+H11+H12)</f>
        <v>9030</v>
      </c>
      <c r="I6" s="75">
        <f t="shared" ref="I6:I8" si="1">(H6-E6)/E6</f>
        <v>-0.203773917643947</v>
      </c>
    </row>
    <row r="7" ht="27" customHeight="1" spans="1:9">
      <c r="A7" s="42" t="s">
        <v>1266</v>
      </c>
      <c r="B7" s="69">
        <v>3829</v>
      </c>
      <c r="C7" s="69">
        <f t="shared" ref="C7:H7" si="2">SUM(C8:C8)</f>
        <v>4000</v>
      </c>
      <c r="D7" s="69">
        <f t="shared" si="2"/>
        <v>11341</v>
      </c>
      <c r="E7" s="69">
        <f t="shared" si="2"/>
        <v>11341</v>
      </c>
      <c r="F7" s="70">
        <f>E7/D7</f>
        <v>1</v>
      </c>
      <c r="G7" s="70">
        <f t="shared" si="0"/>
        <v>1.9618699399321</v>
      </c>
      <c r="H7" s="69">
        <f t="shared" si="2"/>
        <v>9030</v>
      </c>
      <c r="I7" s="76">
        <f t="shared" si="1"/>
        <v>-0.203773917643947</v>
      </c>
    </row>
    <row r="8" ht="27" customHeight="1" spans="1:9">
      <c r="A8" s="44" t="s">
        <v>1267</v>
      </c>
      <c r="B8" s="69">
        <v>3829</v>
      </c>
      <c r="C8" s="69">
        <v>4000</v>
      </c>
      <c r="D8" s="69">
        <v>11341</v>
      </c>
      <c r="E8" s="69">
        <v>11341</v>
      </c>
      <c r="F8" s="70">
        <f>E8/D8</f>
        <v>1</v>
      </c>
      <c r="G8" s="70">
        <f t="shared" si="0"/>
        <v>1.9618699399321</v>
      </c>
      <c r="H8" s="69">
        <v>9030</v>
      </c>
      <c r="I8" s="76">
        <f t="shared" si="1"/>
        <v>-0.203773917643947</v>
      </c>
    </row>
    <row r="9" ht="27" customHeight="1" spans="1:9">
      <c r="A9" s="42" t="s">
        <v>1268</v>
      </c>
      <c r="B9" s="69"/>
      <c r="C9" s="69"/>
      <c r="D9" s="69"/>
      <c r="E9" s="69"/>
      <c r="F9" s="70"/>
      <c r="G9" s="71"/>
      <c r="H9" s="69"/>
      <c r="I9" s="76"/>
    </row>
    <row r="10" ht="27" customHeight="1" spans="1:9">
      <c r="A10" s="44" t="s">
        <v>1269</v>
      </c>
      <c r="B10" s="69"/>
      <c r="C10" s="69"/>
      <c r="D10" s="69"/>
      <c r="E10" s="69"/>
      <c r="F10" s="70"/>
      <c r="G10" s="70"/>
      <c r="H10" s="69"/>
      <c r="I10" s="76"/>
    </row>
    <row r="11" ht="27" customHeight="1" spans="1:9">
      <c r="A11" s="42" t="s">
        <v>1270</v>
      </c>
      <c r="B11" s="69"/>
      <c r="C11" s="69"/>
      <c r="D11" s="69"/>
      <c r="E11" s="69"/>
      <c r="F11" s="70"/>
      <c r="G11" s="70"/>
      <c r="H11" s="69"/>
      <c r="I11" s="76"/>
    </row>
    <row r="12" ht="27" customHeight="1" spans="1:9">
      <c r="A12" s="55" t="s">
        <v>1271</v>
      </c>
      <c r="B12" s="72"/>
      <c r="C12" s="72"/>
      <c r="D12" s="72"/>
      <c r="E12" s="72"/>
      <c r="F12" s="73"/>
      <c r="G12" s="73"/>
      <c r="H12" s="72"/>
      <c r="I12" s="77"/>
    </row>
    <row r="13" ht="27" customHeight="1"/>
  </sheetData>
  <mergeCells count="1">
    <mergeCell ref="A3:I3"/>
  </mergeCells>
  <printOptions horizontalCentered="1"/>
  <pageMargins left="0.393055555555556" right="0.393055555555556" top="0.393055555555556" bottom="0.393055555555556" header="0.314583333333333" footer="0.314583333333333"/>
  <pageSetup paperSize="9" scale="77" orientation="landscape" horizontalDpi="600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showGridLines="0" showZeros="0" workbookViewId="0">
      <pane xSplit="1" ySplit="5" topLeftCell="B6" activePane="bottomRight" state="frozen"/>
      <selection/>
      <selection pane="topRight"/>
      <selection pane="bottomLeft"/>
      <selection pane="bottomRight" activeCell="A6" sqref="A6:H12"/>
    </sheetView>
  </sheetViews>
  <sheetFormatPr defaultColWidth="9" defaultRowHeight="14.25" outlineLevelCol="7"/>
  <cols>
    <col min="1" max="1" width="43.875" style="27" customWidth="1"/>
    <col min="2" max="3" width="14.75" style="27" customWidth="1"/>
    <col min="4" max="4" width="14.75" style="26" customWidth="1"/>
    <col min="5" max="5" width="14.75" style="27" customWidth="1"/>
    <col min="6" max="6" width="11.75" style="27" customWidth="1"/>
    <col min="7" max="7" width="14.75" style="27" customWidth="1"/>
    <col min="8" max="8" width="11.75" style="27" customWidth="1"/>
    <col min="9" max="259" width="9" style="27"/>
    <col min="260" max="16384" width="9" style="26"/>
  </cols>
  <sheetData>
    <row r="1" ht="20.25" spans="1:1">
      <c r="A1" s="28" t="s">
        <v>1272</v>
      </c>
    </row>
    <row r="2" ht="20.25" spans="1:1">
      <c r="A2" s="28"/>
    </row>
    <row r="3" ht="28.5" customHeight="1" spans="1:8">
      <c r="A3" s="29" t="s">
        <v>1273</v>
      </c>
      <c r="B3" s="29"/>
      <c r="C3" s="29"/>
      <c r="D3" s="30"/>
      <c r="E3" s="29"/>
      <c r="F3" s="29"/>
      <c r="G3" s="29"/>
      <c r="H3" s="29"/>
    </row>
    <row r="4" ht="20.1" customHeight="1" spans="1:8">
      <c r="A4" s="31"/>
      <c r="B4" s="32"/>
      <c r="C4" s="32"/>
      <c r="D4" s="33"/>
      <c r="E4" s="32"/>
      <c r="F4" s="32"/>
      <c r="G4" s="32"/>
      <c r="H4" s="34" t="s">
        <v>6</v>
      </c>
    </row>
    <row r="5" ht="36" customHeight="1" spans="1:8">
      <c r="A5" s="35" t="s">
        <v>74</v>
      </c>
      <c r="B5" s="36" t="s">
        <v>8</v>
      </c>
      <c r="C5" s="36" t="s">
        <v>9</v>
      </c>
      <c r="D5" s="37" t="s">
        <v>10</v>
      </c>
      <c r="E5" s="36" t="s">
        <v>1274</v>
      </c>
      <c r="F5" s="36" t="s">
        <v>12</v>
      </c>
      <c r="G5" s="36" t="s">
        <v>13</v>
      </c>
      <c r="H5" s="38" t="s">
        <v>14</v>
      </c>
    </row>
    <row r="6" ht="24.75" customHeight="1" spans="1:8">
      <c r="A6" s="39" t="s">
        <v>1275</v>
      </c>
      <c r="B6" s="40">
        <f>B7+B8</f>
        <v>88.9</v>
      </c>
      <c r="C6" s="40" t="s">
        <v>1276</v>
      </c>
      <c r="D6" s="40" t="s">
        <v>1276</v>
      </c>
      <c r="E6" s="40" t="s">
        <v>1276</v>
      </c>
      <c r="F6" s="40" t="s">
        <v>1276</v>
      </c>
      <c r="G6" s="40">
        <f>G7+G8</f>
        <v>9181.13</v>
      </c>
      <c r="H6" s="41" t="s">
        <v>1276</v>
      </c>
    </row>
    <row r="7" ht="24.75" customHeight="1" spans="1:8">
      <c r="A7" s="42" t="s">
        <v>453</v>
      </c>
      <c r="B7" s="40"/>
      <c r="C7" s="40"/>
      <c r="D7" s="40"/>
      <c r="E7" s="40"/>
      <c r="F7" s="43"/>
      <c r="G7" s="40"/>
      <c r="H7" s="41"/>
    </row>
    <row r="8" ht="24.75" customHeight="1" spans="1:8">
      <c r="A8" s="44" t="s">
        <v>1277</v>
      </c>
      <c r="B8" s="45">
        <f>SUM(B9:B12)</f>
        <v>88.9</v>
      </c>
      <c r="C8" s="46"/>
      <c r="D8" s="45"/>
      <c r="E8" s="47"/>
      <c r="F8" s="48"/>
      <c r="G8" s="45">
        <f>SUM(G9:G12)</f>
        <v>9181.13</v>
      </c>
      <c r="H8" s="49"/>
    </row>
    <row r="9" ht="27" customHeight="1" spans="1:8">
      <c r="A9" s="42" t="s">
        <v>1278</v>
      </c>
      <c r="B9" s="45">
        <v>88.9</v>
      </c>
      <c r="C9" s="46"/>
      <c r="D9" s="45"/>
      <c r="E9" s="47"/>
      <c r="F9" s="48"/>
      <c r="G9" s="45">
        <f>88.9+62.23</f>
        <v>151.13</v>
      </c>
      <c r="H9" s="49"/>
    </row>
    <row r="10" ht="24.75" customHeight="1" spans="1:8">
      <c r="A10" s="44" t="s">
        <v>1279</v>
      </c>
      <c r="B10" s="46"/>
      <c r="C10" s="46"/>
      <c r="D10" s="45"/>
      <c r="E10" s="50"/>
      <c r="F10" s="51"/>
      <c r="G10" s="46"/>
      <c r="H10" s="52"/>
    </row>
    <row r="11" ht="24.75" customHeight="1" spans="1:8">
      <c r="A11" s="42" t="s">
        <v>1280</v>
      </c>
      <c r="B11" s="47"/>
      <c r="C11" s="47"/>
      <c r="D11" s="53"/>
      <c r="E11" s="50"/>
      <c r="F11" s="54"/>
      <c r="G11" s="47"/>
      <c r="H11" s="52"/>
    </row>
    <row r="12" ht="24.75" customHeight="1" spans="1:8">
      <c r="A12" s="55" t="s">
        <v>1281</v>
      </c>
      <c r="B12" s="56"/>
      <c r="C12" s="56"/>
      <c r="D12" s="57"/>
      <c r="E12" s="58"/>
      <c r="F12" s="59"/>
      <c r="G12" s="56">
        <v>9030</v>
      </c>
      <c r="H12" s="60"/>
    </row>
  </sheetData>
  <mergeCells count="1">
    <mergeCell ref="A3:H3"/>
  </mergeCells>
  <printOptions horizontalCentered="1"/>
  <pageMargins left="0.393055555555556" right="0.393055555555556" top="0.393055555555556" bottom="0.393055555555556" header="0.314583333333333" footer="0.314583333333333"/>
  <pageSetup paperSize="9" scale="77" orientation="landscape" horizontalDpi="600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showZeros="0" workbookViewId="0">
      <pane xSplit="1" ySplit="7" topLeftCell="B8" activePane="bottomRight" state="frozen"/>
      <selection/>
      <selection pane="topRight"/>
      <selection pane="bottomLeft"/>
      <selection pane="bottomRight" activeCell="C6" sqref="C6"/>
    </sheetView>
  </sheetViews>
  <sheetFormatPr defaultColWidth="9" defaultRowHeight="14.25"/>
  <cols>
    <col min="1" max="1" width="31.75" style="26" customWidth="1"/>
    <col min="2" max="5" width="13.875" style="26" customWidth="1"/>
    <col min="6" max="6" width="10.625" style="61" customWidth="1"/>
    <col min="7" max="7" width="11.625" style="61" customWidth="1"/>
    <col min="8" max="8" width="12.875" style="26" customWidth="1"/>
    <col min="9" max="9" width="12.25" style="61" customWidth="1"/>
    <col min="10" max="16384" width="9" style="26"/>
  </cols>
  <sheetData>
    <row r="1" s="26" customFormat="1" ht="20.25" spans="1:9">
      <c r="A1" s="62" t="s">
        <v>1282</v>
      </c>
      <c r="F1" s="61"/>
      <c r="G1" s="61"/>
      <c r="I1" s="61"/>
    </row>
    <row r="2" s="26" customFormat="1" ht="20.25" spans="1:9">
      <c r="A2" s="62"/>
      <c r="F2" s="61"/>
      <c r="G2" s="61"/>
      <c r="I2" s="61"/>
    </row>
    <row r="3" s="26" customFormat="1" ht="36" customHeight="1" spans="1:9">
      <c r="A3" s="30" t="s">
        <v>1283</v>
      </c>
      <c r="B3" s="30"/>
      <c r="C3" s="30"/>
      <c r="D3" s="30"/>
      <c r="E3" s="30"/>
      <c r="F3" s="30"/>
      <c r="G3" s="30"/>
      <c r="H3" s="30"/>
      <c r="I3" s="30"/>
    </row>
    <row r="4" s="26" customFormat="1" ht="20.1" customHeight="1" spans="1:9">
      <c r="A4" s="63"/>
      <c r="B4" s="33"/>
      <c r="C4" s="33"/>
      <c r="D4" s="33"/>
      <c r="E4" s="33"/>
      <c r="F4" s="33"/>
      <c r="G4" s="33"/>
      <c r="H4" s="33"/>
      <c r="I4" s="74" t="s">
        <v>6</v>
      </c>
    </row>
    <row r="5" s="26" customFormat="1" ht="40" customHeight="1" spans="1:9">
      <c r="A5" s="64" t="s">
        <v>74</v>
      </c>
      <c r="B5" s="37" t="s">
        <v>8</v>
      </c>
      <c r="C5" s="37" t="s">
        <v>9</v>
      </c>
      <c r="D5" s="37" t="s">
        <v>40</v>
      </c>
      <c r="E5" s="37" t="s">
        <v>10</v>
      </c>
      <c r="F5" s="36" t="s">
        <v>1168</v>
      </c>
      <c r="G5" s="36" t="s">
        <v>12</v>
      </c>
      <c r="H5" s="37" t="s">
        <v>13</v>
      </c>
      <c r="I5" s="38" t="s">
        <v>14</v>
      </c>
    </row>
    <row r="6" s="26" customFormat="1" ht="27" customHeight="1" spans="1:9">
      <c r="A6" s="65" t="s">
        <v>1265</v>
      </c>
      <c r="B6" s="66">
        <f>SUM(B7+B9+B10+B11+B12)</f>
        <v>3829</v>
      </c>
      <c r="C6" s="66">
        <f t="shared" ref="C6:H6" si="0">SUM(C7+C9+C10+C11+C12)</f>
        <v>4000</v>
      </c>
      <c r="D6" s="66">
        <f t="shared" si="0"/>
        <v>11341</v>
      </c>
      <c r="E6" s="66">
        <f t="shared" si="0"/>
        <v>11341</v>
      </c>
      <c r="F6" s="67">
        <f t="shared" ref="F6:F8" si="1">E6/D6</f>
        <v>1</v>
      </c>
      <c r="G6" s="68">
        <f t="shared" ref="G6:G8" si="2">(E6-B6)/B6</f>
        <v>1.9618699399321</v>
      </c>
      <c r="H6" s="66">
        <f t="shared" si="0"/>
        <v>9030</v>
      </c>
      <c r="I6" s="75">
        <f t="shared" ref="I6:I8" si="3">(H6-E6)/E6</f>
        <v>-0.203773917643947</v>
      </c>
    </row>
    <row r="7" s="26" customFormat="1" ht="27" customHeight="1" spans="1:9">
      <c r="A7" s="42" t="s">
        <v>1266</v>
      </c>
      <c r="B7" s="69">
        <v>3829</v>
      </c>
      <c r="C7" s="69">
        <f t="shared" ref="C7:H7" si="4">SUM(C8:C8)</f>
        <v>4000</v>
      </c>
      <c r="D7" s="69">
        <f t="shared" si="4"/>
        <v>11341</v>
      </c>
      <c r="E7" s="69">
        <f t="shared" si="4"/>
        <v>11341</v>
      </c>
      <c r="F7" s="70">
        <f t="shared" si="1"/>
        <v>1</v>
      </c>
      <c r="G7" s="70">
        <f t="shared" si="2"/>
        <v>1.9618699399321</v>
      </c>
      <c r="H7" s="69">
        <f t="shared" si="4"/>
        <v>9030</v>
      </c>
      <c r="I7" s="76">
        <f t="shared" si="3"/>
        <v>-0.203773917643947</v>
      </c>
    </row>
    <row r="8" s="26" customFormat="1" ht="27" customHeight="1" spans="1:9">
      <c r="A8" s="44" t="s">
        <v>1267</v>
      </c>
      <c r="B8" s="69">
        <v>3829</v>
      </c>
      <c r="C8" s="69">
        <v>4000</v>
      </c>
      <c r="D8" s="69">
        <v>11341</v>
      </c>
      <c r="E8" s="69">
        <v>11341</v>
      </c>
      <c r="F8" s="70">
        <f t="shared" si="1"/>
        <v>1</v>
      </c>
      <c r="G8" s="70">
        <f t="shared" si="2"/>
        <v>1.9618699399321</v>
      </c>
      <c r="H8" s="69">
        <v>9030</v>
      </c>
      <c r="I8" s="76">
        <f t="shared" si="3"/>
        <v>-0.203773917643947</v>
      </c>
    </row>
    <row r="9" s="26" customFormat="1" ht="27" customHeight="1" spans="1:9">
      <c r="A9" s="42" t="s">
        <v>1268</v>
      </c>
      <c r="B9" s="69"/>
      <c r="C9" s="69"/>
      <c r="D9" s="69"/>
      <c r="E9" s="69"/>
      <c r="F9" s="70"/>
      <c r="G9" s="71"/>
      <c r="H9" s="69"/>
      <c r="I9" s="76"/>
    </row>
    <row r="10" s="26" customFormat="1" ht="27" customHeight="1" spans="1:9">
      <c r="A10" s="44" t="s">
        <v>1269</v>
      </c>
      <c r="B10" s="69"/>
      <c r="C10" s="69"/>
      <c r="D10" s="69"/>
      <c r="E10" s="69"/>
      <c r="F10" s="70"/>
      <c r="G10" s="70"/>
      <c r="H10" s="69"/>
      <c r="I10" s="76"/>
    </row>
    <row r="11" s="26" customFormat="1" ht="27" customHeight="1" spans="1:9">
      <c r="A11" s="42" t="s">
        <v>1270</v>
      </c>
      <c r="B11" s="69"/>
      <c r="C11" s="69"/>
      <c r="D11" s="69"/>
      <c r="E11" s="69"/>
      <c r="F11" s="70"/>
      <c r="G11" s="70"/>
      <c r="H11" s="69"/>
      <c r="I11" s="76"/>
    </row>
    <row r="12" s="26" customFormat="1" ht="27" customHeight="1" spans="1:9">
      <c r="A12" s="55" t="s">
        <v>1271</v>
      </c>
      <c r="B12" s="72"/>
      <c r="C12" s="72"/>
      <c r="D12" s="72"/>
      <c r="E12" s="72"/>
      <c r="F12" s="73"/>
      <c r="G12" s="73"/>
      <c r="H12" s="72"/>
      <c r="I12" s="77"/>
    </row>
    <row r="13" s="26" customFormat="1" ht="27" customHeight="1" spans="6:9">
      <c r="F13" s="61"/>
      <c r="G13" s="61"/>
      <c r="I13" s="61"/>
    </row>
  </sheetData>
  <mergeCells count="1">
    <mergeCell ref="A3:I3"/>
  </mergeCells>
  <printOptions horizontalCentered="1"/>
  <pageMargins left="0.393055555555556" right="0.393055555555556" top="0.393055555555556" bottom="0.393055555555556" header="0.314583333333333" footer="0.314583333333333"/>
  <pageSetup paperSize="9" scale="77" orientation="landscape" horizontalDpi="600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Y12"/>
  <sheetViews>
    <sheetView showGridLines="0" showZeros="0" workbookViewId="0">
      <pane xSplit="1" ySplit="5" topLeftCell="B6" activePane="bottomRight" state="frozen"/>
      <selection/>
      <selection pane="topRight"/>
      <selection pane="bottomLeft"/>
      <selection pane="bottomRight" activeCell="A12" sqref="A12"/>
    </sheetView>
  </sheetViews>
  <sheetFormatPr defaultColWidth="9" defaultRowHeight="14.25"/>
  <cols>
    <col min="1" max="1" width="43.875" style="27" customWidth="1"/>
    <col min="2" max="3" width="14.75" style="27" customWidth="1"/>
    <col min="4" max="4" width="14.75" style="26" customWidth="1"/>
    <col min="5" max="5" width="14.75" style="27" customWidth="1"/>
    <col min="6" max="6" width="11.75" style="27" customWidth="1"/>
    <col min="7" max="7" width="14.75" style="27" customWidth="1"/>
    <col min="8" max="8" width="11.75" style="27" customWidth="1"/>
    <col min="9" max="259" width="9" style="27"/>
    <col min="260" max="16384" width="9" style="26"/>
  </cols>
  <sheetData>
    <row r="1" s="26" customFormat="1" ht="20.25" spans="1:259">
      <c r="A1" s="28" t="s">
        <v>1284</v>
      </c>
      <c r="B1" s="27"/>
      <c r="C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7"/>
      <c r="AM1" s="27"/>
      <c r="AN1" s="27"/>
      <c r="AO1" s="27"/>
      <c r="AP1" s="27"/>
      <c r="AQ1" s="27"/>
      <c r="AR1" s="27"/>
      <c r="AS1" s="27"/>
      <c r="AT1" s="27"/>
      <c r="AU1" s="27"/>
      <c r="AV1" s="27"/>
      <c r="AW1" s="27"/>
      <c r="AX1" s="27"/>
      <c r="AY1" s="27"/>
      <c r="AZ1" s="27"/>
      <c r="BA1" s="27"/>
      <c r="BB1" s="27"/>
      <c r="BC1" s="27"/>
      <c r="BD1" s="27"/>
      <c r="BE1" s="27"/>
      <c r="BF1" s="27"/>
      <c r="BG1" s="27"/>
      <c r="BH1" s="27"/>
      <c r="BI1" s="27"/>
      <c r="BJ1" s="27"/>
      <c r="BK1" s="27"/>
      <c r="BL1" s="27"/>
      <c r="BM1" s="27"/>
      <c r="BN1" s="27"/>
      <c r="BO1" s="27"/>
      <c r="BP1" s="27"/>
      <c r="BQ1" s="27"/>
      <c r="BR1" s="27"/>
      <c r="BS1" s="27"/>
      <c r="BT1" s="27"/>
      <c r="BU1" s="27"/>
      <c r="BV1" s="27"/>
      <c r="BW1" s="27"/>
      <c r="BX1" s="27"/>
      <c r="BY1" s="27"/>
      <c r="BZ1" s="27"/>
      <c r="CA1" s="27"/>
      <c r="CB1" s="27"/>
      <c r="CC1" s="27"/>
      <c r="CD1" s="27"/>
      <c r="CE1" s="27"/>
      <c r="CF1" s="27"/>
      <c r="CG1" s="27"/>
      <c r="CH1" s="27"/>
      <c r="CI1" s="27"/>
      <c r="CJ1" s="27"/>
      <c r="CK1" s="27"/>
      <c r="CL1" s="27"/>
      <c r="CM1" s="27"/>
      <c r="CN1" s="27"/>
      <c r="CO1" s="27"/>
      <c r="CP1" s="27"/>
      <c r="CQ1" s="27"/>
      <c r="CR1" s="27"/>
      <c r="CS1" s="27"/>
      <c r="CT1" s="27"/>
      <c r="CU1" s="27"/>
      <c r="CV1" s="27"/>
      <c r="CW1" s="27"/>
      <c r="CX1" s="27"/>
      <c r="CY1" s="27"/>
      <c r="CZ1" s="27"/>
      <c r="DA1" s="27"/>
      <c r="DB1" s="27"/>
      <c r="DC1" s="27"/>
      <c r="DD1" s="27"/>
      <c r="DE1" s="27"/>
      <c r="DF1" s="27"/>
      <c r="DG1" s="27"/>
      <c r="DH1" s="27"/>
      <c r="DI1" s="27"/>
      <c r="DJ1" s="27"/>
      <c r="DK1" s="27"/>
      <c r="DL1" s="27"/>
      <c r="DM1" s="27"/>
      <c r="DN1" s="27"/>
      <c r="DO1" s="27"/>
      <c r="DP1" s="27"/>
      <c r="DQ1" s="27"/>
      <c r="DR1" s="27"/>
      <c r="DS1" s="27"/>
      <c r="DT1" s="27"/>
      <c r="DU1" s="27"/>
      <c r="DV1" s="27"/>
      <c r="DW1" s="27"/>
      <c r="DX1" s="27"/>
      <c r="DY1" s="27"/>
      <c r="DZ1" s="27"/>
      <c r="EA1" s="27"/>
      <c r="EB1" s="27"/>
      <c r="EC1" s="27"/>
      <c r="ED1" s="27"/>
      <c r="EE1" s="27"/>
      <c r="EF1" s="27"/>
      <c r="EG1" s="27"/>
      <c r="EH1" s="27"/>
      <c r="EI1" s="27"/>
      <c r="EJ1" s="27"/>
      <c r="EK1" s="27"/>
      <c r="EL1" s="27"/>
      <c r="EM1" s="27"/>
      <c r="EN1" s="27"/>
      <c r="EO1" s="27"/>
      <c r="EP1" s="27"/>
      <c r="EQ1" s="27"/>
      <c r="ER1" s="27"/>
      <c r="ES1" s="27"/>
      <c r="ET1" s="27"/>
      <c r="EU1" s="27"/>
      <c r="EV1" s="27"/>
      <c r="EW1" s="27"/>
      <c r="EX1" s="27"/>
      <c r="EY1" s="27"/>
      <c r="EZ1" s="27"/>
      <c r="FA1" s="27"/>
      <c r="FB1" s="27"/>
      <c r="FC1" s="27"/>
      <c r="FD1" s="27"/>
      <c r="FE1" s="27"/>
      <c r="FF1" s="27"/>
      <c r="FG1" s="27"/>
      <c r="FH1" s="27"/>
      <c r="FI1" s="27"/>
      <c r="FJ1" s="27"/>
      <c r="FK1" s="27"/>
      <c r="FL1" s="27"/>
      <c r="FM1" s="27"/>
      <c r="FN1" s="27"/>
      <c r="FO1" s="27"/>
      <c r="FP1" s="27"/>
      <c r="FQ1" s="27"/>
      <c r="FR1" s="27"/>
      <c r="FS1" s="27"/>
      <c r="FT1" s="27"/>
      <c r="FU1" s="27"/>
      <c r="FV1" s="27"/>
      <c r="FW1" s="27"/>
      <c r="FX1" s="27"/>
      <c r="FY1" s="27"/>
      <c r="FZ1" s="27"/>
      <c r="GA1" s="27"/>
      <c r="GB1" s="27"/>
      <c r="GC1" s="27"/>
      <c r="GD1" s="27"/>
      <c r="GE1" s="27"/>
      <c r="GF1" s="27"/>
      <c r="GG1" s="27"/>
      <c r="GH1" s="27"/>
      <c r="GI1" s="27"/>
      <c r="GJ1" s="27"/>
      <c r="GK1" s="27"/>
      <c r="GL1" s="27"/>
      <c r="GM1" s="27"/>
      <c r="GN1" s="27"/>
      <c r="GO1" s="27"/>
      <c r="GP1" s="27"/>
      <c r="GQ1" s="27"/>
      <c r="GR1" s="27"/>
      <c r="GS1" s="27"/>
      <c r="GT1" s="27"/>
      <c r="GU1" s="27"/>
      <c r="GV1" s="27"/>
      <c r="GW1" s="27"/>
      <c r="GX1" s="27"/>
      <c r="GY1" s="27"/>
      <c r="GZ1" s="27"/>
      <c r="HA1" s="27"/>
      <c r="HB1" s="27"/>
      <c r="HC1" s="27"/>
      <c r="HD1" s="27"/>
      <c r="HE1" s="27"/>
      <c r="HF1" s="27"/>
      <c r="HG1" s="27"/>
      <c r="HH1" s="27"/>
      <c r="HI1" s="27"/>
      <c r="HJ1" s="27"/>
      <c r="HK1" s="27"/>
      <c r="HL1" s="27"/>
      <c r="HM1" s="27"/>
      <c r="HN1" s="27"/>
      <c r="HO1" s="27"/>
      <c r="HP1" s="27"/>
      <c r="HQ1" s="27"/>
      <c r="HR1" s="27"/>
      <c r="HS1" s="27"/>
      <c r="HT1" s="27"/>
      <c r="HU1" s="27"/>
      <c r="HV1" s="27"/>
      <c r="HW1" s="27"/>
      <c r="HX1" s="27"/>
      <c r="HY1" s="27"/>
      <c r="HZ1" s="27"/>
      <c r="IA1" s="27"/>
      <c r="IB1" s="27"/>
      <c r="IC1" s="27"/>
      <c r="ID1" s="27"/>
      <c r="IE1" s="27"/>
      <c r="IF1" s="27"/>
      <c r="IG1" s="27"/>
      <c r="IH1" s="27"/>
      <c r="II1" s="27"/>
      <c r="IJ1" s="27"/>
      <c r="IK1" s="27"/>
      <c r="IL1" s="27"/>
      <c r="IM1" s="27"/>
      <c r="IN1" s="27"/>
      <c r="IO1" s="27"/>
      <c r="IP1" s="27"/>
      <c r="IQ1" s="27"/>
      <c r="IR1" s="27"/>
      <c r="IS1" s="27"/>
      <c r="IT1" s="27"/>
      <c r="IU1" s="27"/>
      <c r="IV1" s="27"/>
      <c r="IW1" s="27"/>
      <c r="IX1" s="27"/>
      <c r="IY1" s="27"/>
    </row>
    <row r="2" s="26" customFormat="1" ht="20.25" spans="1:259">
      <c r="A2" s="28"/>
      <c r="B2" s="27"/>
      <c r="C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  <c r="AN2" s="27"/>
      <c r="AO2" s="27"/>
      <c r="AP2" s="27"/>
      <c r="AQ2" s="27"/>
      <c r="AR2" s="27"/>
      <c r="AS2" s="27"/>
      <c r="AT2" s="27"/>
      <c r="AU2" s="27"/>
      <c r="AV2" s="27"/>
      <c r="AW2" s="27"/>
      <c r="AX2" s="27"/>
      <c r="AY2" s="27"/>
      <c r="AZ2" s="27"/>
      <c r="BA2" s="27"/>
      <c r="BB2" s="27"/>
      <c r="BC2" s="27"/>
      <c r="BD2" s="27"/>
      <c r="BE2" s="27"/>
      <c r="BF2" s="27"/>
      <c r="BG2" s="27"/>
      <c r="BH2" s="27"/>
      <c r="BI2" s="27"/>
      <c r="BJ2" s="27"/>
      <c r="BK2" s="27"/>
      <c r="BL2" s="27"/>
      <c r="BM2" s="27"/>
      <c r="BN2" s="27"/>
      <c r="BO2" s="27"/>
      <c r="BP2" s="27"/>
      <c r="BQ2" s="27"/>
      <c r="BR2" s="27"/>
      <c r="BS2" s="27"/>
      <c r="BT2" s="27"/>
      <c r="BU2" s="27"/>
      <c r="BV2" s="27"/>
      <c r="BW2" s="27"/>
      <c r="BX2" s="27"/>
      <c r="BY2" s="27"/>
      <c r="BZ2" s="27"/>
      <c r="CA2" s="27"/>
      <c r="CB2" s="27"/>
      <c r="CC2" s="27"/>
      <c r="CD2" s="27"/>
      <c r="CE2" s="27"/>
      <c r="CF2" s="27"/>
      <c r="CG2" s="27"/>
      <c r="CH2" s="27"/>
      <c r="CI2" s="27"/>
      <c r="CJ2" s="27"/>
      <c r="CK2" s="27"/>
      <c r="CL2" s="27"/>
      <c r="CM2" s="27"/>
      <c r="CN2" s="27"/>
      <c r="CO2" s="27"/>
      <c r="CP2" s="27"/>
      <c r="CQ2" s="27"/>
      <c r="CR2" s="27"/>
      <c r="CS2" s="27"/>
      <c r="CT2" s="27"/>
      <c r="CU2" s="27"/>
      <c r="CV2" s="27"/>
      <c r="CW2" s="27"/>
      <c r="CX2" s="27"/>
      <c r="CY2" s="27"/>
      <c r="CZ2" s="27"/>
      <c r="DA2" s="27"/>
      <c r="DB2" s="27"/>
      <c r="DC2" s="27"/>
      <c r="DD2" s="27"/>
      <c r="DE2" s="27"/>
      <c r="DF2" s="27"/>
      <c r="DG2" s="27"/>
      <c r="DH2" s="27"/>
      <c r="DI2" s="27"/>
      <c r="DJ2" s="27"/>
      <c r="DK2" s="27"/>
      <c r="DL2" s="27"/>
      <c r="DM2" s="27"/>
      <c r="DN2" s="27"/>
      <c r="DO2" s="27"/>
      <c r="DP2" s="27"/>
      <c r="DQ2" s="27"/>
      <c r="DR2" s="27"/>
      <c r="DS2" s="27"/>
      <c r="DT2" s="27"/>
      <c r="DU2" s="27"/>
      <c r="DV2" s="27"/>
      <c r="DW2" s="27"/>
      <c r="DX2" s="27"/>
      <c r="DY2" s="27"/>
      <c r="DZ2" s="27"/>
      <c r="EA2" s="27"/>
      <c r="EB2" s="27"/>
      <c r="EC2" s="27"/>
      <c r="ED2" s="27"/>
      <c r="EE2" s="27"/>
      <c r="EF2" s="27"/>
      <c r="EG2" s="27"/>
      <c r="EH2" s="27"/>
      <c r="EI2" s="27"/>
      <c r="EJ2" s="27"/>
      <c r="EK2" s="27"/>
      <c r="EL2" s="27"/>
      <c r="EM2" s="27"/>
      <c r="EN2" s="27"/>
      <c r="EO2" s="27"/>
      <c r="EP2" s="27"/>
      <c r="EQ2" s="27"/>
      <c r="ER2" s="27"/>
      <c r="ES2" s="27"/>
      <c r="ET2" s="27"/>
      <c r="EU2" s="27"/>
      <c r="EV2" s="27"/>
      <c r="EW2" s="27"/>
      <c r="EX2" s="27"/>
      <c r="EY2" s="27"/>
      <c r="EZ2" s="27"/>
      <c r="FA2" s="27"/>
      <c r="FB2" s="27"/>
      <c r="FC2" s="27"/>
      <c r="FD2" s="27"/>
      <c r="FE2" s="27"/>
      <c r="FF2" s="27"/>
      <c r="FG2" s="27"/>
      <c r="FH2" s="27"/>
      <c r="FI2" s="27"/>
      <c r="FJ2" s="27"/>
      <c r="FK2" s="27"/>
      <c r="FL2" s="27"/>
      <c r="FM2" s="27"/>
      <c r="FN2" s="27"/>
      <c r="FO2" s="27"/>
      <c r="FP2" s="27"/>
      <c r="FQ2" s="27"/>
      <c r="FR2" s="27"/>
      <c r="FS2" s="27"/>
      <c r="FT2" s="27"/>
      <c r="FU2" s="27"/>
      <c r="FV2" s="27"/>
      <c r="FW2" s="27"/>
      <c r="FX2" s="27"/>
      <c r="FY2" s="27"/>
      <c r="FZ2" s="27"/>
      <c r="GA2" s="27"/>
      <c r="GB2" s="27"/>
      <c r="GC2" s="27"/>
      <c r="GD2" s="27"/>
      <c r="GE2" s="27"/>
      <c r="GF2" s="27"/>
      <c r="GG2" s="27"/>
      <c r="GH2" s="27"/>
      <c r="GI2" s="27"/>
      <c r="GJ2" s="27"/>
      <c r="GK2" s="27"/>
      <c r="GL2" s="27"/>
      <c r="GM2" s="27"/>
      <c r="GN2" s="27"/>
      <c r="GO2" s="27"/>
      <c r="GP2" s="27"/>
      <c r="GQ2" s="27"/>
      <c r="GR2" s="27"/>
      <c r="GS2" s="27"/>
      <c r="GT2" s="27"/>
      <c r="GU2" s="27"/>
      <c r="GV2" s="27"/>
      <c r="GW2" s="27"/>
      <c r="GX2" s="27"/>
      <c r="GY2" s="27"/>
      <c r="GZ2" s="27"/>
      <c r="HA2" s="27"/>
      <c r="HB2" s="27"/>
      <c r="HC2" s="27"/>
      <c r="HD2" s="27"/>
      <c r="HE2" s="27"/>
      <c r="HF2" s="27"/>
      <c r="HG2" s="27"/>
      <c r="HH2" s="27"/>
      <c r="HI2" s="27"/>
      <c r="HJ2" s="27"/>
      <c r="HK2" s="27"/>
      <c r="HL2" s="27"/>
      <c r="HM2" s="27"/>
      <c r="HN2" s="27"/>
      <c r="HO2" s="27"/>
      <c r="HP2" s="27"/>
      <c r="HQ2" s="27"/>
      <c r="HR2" s="27"/>
      <c r="HS2" s="27"/>
      <c r="HT2" s="27"/>
      <c r="HU2" s="27"/>
      <c r="HV2" s="27"/>
      <c r="HW2" s="27"/>
      <c r="HX2" s="27"/>
      <c r="HY2" s="27"/>
      <c r="HZ2" s="27"/>
      <c r="IA2" s="27"/>
      <c r="IB2" s="27"/>
      <c r="IC2" s="27"/>
      <c r="ID2" s="27"/>
      <c r="IE2" s="27"/>
      <c r="IF2" s="27"/>
      <c r="IG2" s="27"/>
      <c r="IH2" s="27"/>
      <c r="II2" s="27"/>
      <c r="IJ2" s="27"/>
      <c r="IK2" s="27"/>
      <c r="IL2" s="27"/>
      <c r="IM2" s="27"/>
      <c r="IN2" s="27"/>
      <c r="IO2" s="27"/>
      <c r="IP2" s="27"/>
      <c r="IQ2" s="27"/>
      <c r="IR2" s="27"/>
      <c r="IS2" s="27"/>
      <c r="IT2" s="27"/>
      <c r="IU2" s="27"/>
      <c r="IV2" s="27"/>
      <c r="IW2" s="27"/>
      <c r="IX2" s="27"/>
      <c r="IY2" s="27"/>
    </row>
    <row r="3" s="26" customFormat="1" ht="28.5" customHeight="1" spans="1:259">
      <c r="A3" s="29" t="s">
        <v>1285</v>
      </c>
      <c r="B3" s="29"/>
      <c r="C3" s="29"/>
      <c r="D3" s="30"/>
      <c r="E3" s="29"/>
      <c r="F3" s="29"/>
      <c r="G3" s="29"/>
      <c r="H3" s="29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7"/>
      <c r="AR3" s="27"/>
      <c r="AS3" s="27"/>
      <c r="AT3" s="27"/>
      <c r="AU3" s="27"/>
      <c r="AV3" s="27"/>
      <c r="AW3" s="27"/>
      <c r="AX3" s="27"/>
      <c r="AY3" s="27"/>
      <c r="AZ3" s="27"/>
      <c r="BA3" s="27"/>
      <c r="BB3" s="27"/>
      <c r="BC3" s="27"/>
      <c r="BD3" s="27"/>
      <c r="BE3" s="27"/>
      <c r="BF3" s="27"/>
      <c r="BG3" s="27"/>
      <c r="BH3" s="27"/>
      <c r="BI3" s="27"/>
      <c r="BJ3" s="27"/>
      <c r="BK3" s="27"/>
      <c r="BL3" s="27"/>
      <c r="BM3" s="27"/>
      <c r="BN3" s="27"/>
      <c r="BO3" s="27"/>
      <c r="BP3" s="27"/>
      <c r="BQ3" s="27"/>
      <c r="BR3" s="27"/>
      <c r="BS3" s="27"/>
      <c r="BT3" s="27"/>
      <c r="BU3" s="27"/>
      <c r="BV3" s="27"/>
      <c r="BW3" s="27"/>
      <c r="BX3" s="27"/>
      <c r="BY3" s="27"/>
      <c r="BZ3" s="27"/>
      <c r="CA3" s="27"/>
      <c r="CB3" s="27"/>
      <c r="CC3" s="27"/>
      <c r="CD3" s="27"/>
      <c r="CE3" s="27"/>
      <c r="CF3" s="27"/>
      <c r="CG3" s="27"/>
      <c r="CH3" s="27"/>
      <c r="CI3" s="27"/>
      <c r="CJ3" s="27"/>
      <c r="CK3" s="27"/>
      <c r="CL3" s="27"/>
      <c r="CM3" s="27"/>
      <c r="CN3" s="27"/>
      <c r="CO3" s="27"/>
      <c r="CP3" s="27"/>
      <c r="CQ3" s="27"/>
      <c r="CR3" s="27"/>
      <c r="CS3" s="27"/>
      <c r="CT3" s="27"/>
      <c r="CU3" s="27"/>
      <c r="CV3" s="27"/>
      <c r="CW3" s="27"/>
      <c r="CX3" s="27"/>
      <c r="CY3" s="27"/>
      <c r="CZ3" s="27"/>
      <c r="DA3" s="27"/>
      <c r="DB3" s="27"/>
      <c r="DC3" s="27"/>
      <c r="DD3" s="27"/>
      <c r="DE3" s="27"/>
      <c r="DF3" s="27"/>
      <c r="DG3" s="27"/>
      <c r="DH3" s="27"/>
      <c r="DI3" s="27"/>
      <c r="DJ3" s="27"/>
      <c r="DK3" s="27"/>
      <c r="DL3" s="27"/>
      <c r="DM3" s="27"/>
      <c r="DN3" s="27"/>
      <c r="DO3" s="27"/>
      <c r="DP3" s="27"/>
      <c r="DQ3" s="27"/>
      <c r="DR3" s="27"/>
      <c r="DS3" s="27"/>
      <c r="DT3" s="27"/>
      <c r="DU3" s="27"/>
      <c r="DV3" s="27"/>
      <c r="DW3" s="27"/>
      <c r="DX3" s="27"/>
      <c r="DY3" s="27"/>
      <c r="DZ3" s="27"/>
      <c r="EA3" s="27"/>
      <c r="EB3" s="27"/>
      <c r="EC3" s="27"/>
      <c r="ED3" s="27"/>
      <c r="EE3" s="27"/>
      <c r="EF3" s="27"/>
      <c r="EG3" s="27"/>
      <c r="EH3" s="27"/>
      <c r="EI3" s="27"/>
      <c r="EJ3" s="27"/>
      <c r="EK3" s="27"/>
      <c r="EL3" s="27"/>
      <c r="EM3" s="27"/>
      <c r="EN3" s="27"/>
      <c r="EO3" s="27"/>
      <c r="EP3" s="27"/>
      <c r="EQ3" s="27"/>
      <c r="ER3" s="27"/>
      <c r="ES3" s="27"/>
      <c r="ET3" s="27"/>
      <c r="EU3" s="27"/>
      <c r="EV3" s="27"/>
      <c r="EW3" s="27"/>
      <c r="EX3" s="27"/>
      <c r="EY3" s="27"/>
      <c r="EZ3" s="27"/>
      <c r="FA3" s="27"/>
      <c r="FB3" s="27"/>
      <c r="FC3" s="27"/>
      <c r="FD3" s="27"/>
      <c r="FE3" s="27"/>
      <c r="FF3" s="27"/>
      <c r="FG3" s="27"/>
      <c r="FH3" s="27"/>
      <c r="FI3" s="27"/>
      <c r="FJ3" s="27"/>
      <c r="FK3" s="27"/>
      <c r="FL3" s="27"/>
      <c r="FM3" s="27"/>
      <c r="FN3" s="27"/>
      <c r="FO3" s="27"/>
      <c r="FP3" s="27"/>
      <c r="FQ3" s="27"/>
      <c r="FR3" s="27"/>
      <c r="FS3" s="27"/>
      <c r="FT3" s="27"/>
      <c r="FU3" s="27"/>
      <c r="FV3" s="27"/>
      <c r="FW3" s="27"/>
      <c r="FX3" s="27"/>
      <c r="FY3" s="27"/>
      <c r="FZ3" s="27"/>
      <c r="GA3" s="27"/>
      <c r="GB3" s="27"/>
      <c r="GC3" s="27"/>
      <c r="GD3" s="27"/>
      <c r="GE3" s="27"/>
      <c r="GF3" s="27"/>
      <c r="GG3" s="27"/>
      <c r="GH3" s="27"/>
      <c r="GI3" s="27"/>
      <c r="GJ3" s="27"/>
      <c r="GK3" s="27"/>
      <c r="GL3" s="27"/>
      <c r="GM3" s="27"/>
      <c r="GN3" s="27"/>
      <c r="GO3" s="27"/>
      <c r="GP3" s="27"/>
      <c r="GQ3" s="27"/>
      <c r="GR3" s="27"/>
      <c r="GS3" s="27"/>
      <c r="GT3" s="27"/>
      <c r="GU3" s="27"/>
      <c r="GV3" s="27"/>
      <c r="GW3" s="27"/>
      <c r="GX3" s="27"/>
      <c r="GY3" s="27"/>
      <c r="GZ3" s="27"/>
      <c r="HA3" s="27"/>
      <c r="HB3" s="27"/>
      <c r="HC3" s="27"/>
      <c r="HD3" s="27"/>
      <c r="HE3" s="27"/>
      <c r="HF3" s="27"/>
      <c r="HG3" s="27"/>
      <c r="HH3" s="27"/>
      <c r="HI3" s="27"/>
      <c r="HJ3" s="27"/>
      <c r="HK3" s="27"/>
      <c r="HL3" s="27"/>
      <c r="HM3" s="27"/>
      <c r="HN3" s="27"/>
      <c r="HO3" s="27"/>
      <c r="HP3" s="27"/>
      <c r="HQ3" s="27"/>
      <c r="HR3" s="27"/>
      <c r="HS3" s="27"/>
      <c r="HT3" s="27"/>
      <c r="HU3" s="27"/>
      <c r="HV3" s="27"/>
      <c r="HW3" s="27"/>
      <c r="HX3" s="27"/>
      <c r="HY3" s="27"/>
      <c r="HZ3" s="27"/>
      <c r="IA3" s="27"/>
      <c r="IB3" s="27"/>
      <c r="IC3" s="27"/>
      <c r="ID3" s="27"/>
      <c r="IE3" s="27"/>
      <c r="IF3" s="27"/>
      <c r="IG3" s="27"/>
      <c r="IH3" s="27"/>
      <c r="II3" s="27"/>
      <c r="IJ3" s="27"/>
      <c r="IK3" s="27"/>
      <c r="IL3" s="27"/>
      <c r="IM3" s="27"/>
      <c r="IN3" s="27"/>
      <c r="IO3" s="27"/>
      <c r="IP3" s="27"/>
      <c r="IQ3" s="27"/>
      <c r="IR3" s="27"/>
      <c r="IS3" s="27"/>
      <c r="IT3" s="27"/>
      <c r="IU3" s="27"/>
      <c r="IV3" s="27"/>
      <c r="IW3" s="27"/>
      <c r="IX3" s="27"/>
      <c r="IY3" s="27"/>
    </row>
    <row r="4" s="26" customFormat="1" ht="20.1" customHeight="1" spans="1:259">
      <c r="A4" s="31"/>
      <c r="B4" s="32"/>
      <c r="C4" s="32"/>
      <c r="D4" s="33"/>
      <c r="E4" s="32"/>
      <c r="F4" s="32"/>
      <c r="G4" s="32"/>
      <c r="H4" s="34" t="s">
        <v>6</v>
      </c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7"/>
      <c r="AR4" s="27"/>
      <c r="AS4" s="27"/>
      <c r="AT4" s="27"/>
      <c r="AU4" s="27"/>
      <c r="AV4" s="27"/>
      <c r="AW4" s="27"/>
      <c r="AX4" s="27"/>
      <c r="AY4" s="27"/>
      <c r="AZ4" s="27"/>
      <c r="BA4" s="27"/>
      <c r="BB4" s="27"/>
      <c r="BC4" s="27"/>
      <c r="BD4" s="27"/>
      <c r="BE4" s="27"/>
      <c r="BF4" s="27"/>
      <c r="BG4" s="27"/>
      <c r="BH4" s="27"/>
      <c r="BI4" s="27"/>
      <c r="BJ4" s="27"/>
      <c r="BK4" s="27"/>
      <c r="BL4" s="27"/>
      <c r="BM4" s="27"/>
      <c r="BN4" s="27"/>
      <c r="BO4" s="27"/>
      <c r="BP4" s="27"/>
      <c r="BQ4" s="27"/>
      <c r="BR4" s="27"/>
      <c r="BS4" s="27"/>
      <c r="BT4" s="27"/>
      <c r="BU4" s="27"/>
      <c r="BV4" s="27"/>
      <c r="BW4" s="27"/>
      <c r="BX4" s="27"/>
      <c r="BY4" s="27"/>
      <c r="BZ4" s="27"/>
      <c r="CA4" s="27"/>
      <c r="CB4" s="27"/>
      <c r="CC4" s="27"/>
      <c r="CD4" s="27"/>
      <c r="CE4" s="27"/>
      <c r="CF4" s="27"/>
      <c r="CG4" s="27"/>
      <c r="CH4" s="27"/>
      <c r="CI4" s="27"/>
      <c r="CJ4" s="27"/>
      <c r="CK4" s="27"/>
      <c r="CL4" s="27"/>
      <c r="CM4" s="27"/>
      <c r="CN4" s="27"/>
      <c r="CO4" s="27"/>
      <c r="CP4" s="27"/>
      <c r="CQ4" s="27"/>
      <c r="CR4" s="27"/>
      <c r="CS4" s="27"/>
      <c r="CT4" s="27"/>
      <c r="CU4" s="27"/>
      <c r="CV4" s="27"/>
      <c r="CW4" s="27"/>
      <c r="CX4" s="27"/>
      <c r="CY4" s="27"/>
      <c r="CZ4" s="27"/>
      <c r="DA4" s="27"/>
      <c r="DB4" s="27"/>
      <c r="DC4" s="27"/>
      <c r="DD4" s="27"/>
      <c r="DE4" s="27"/>
      <c r="DF4" s="27"/>
      <c r="DG4" s="27"/>
      <c r="DH4" s="27"/>
      <c r="DI4" s="27"/>
      <c r="DJ4" s="27"/>
      <c r="DK4" s="27"/>
      <c r="DL4" s="27"/>
      <c r="DM4" s="27"/>
      <c r="DN4" s="27"/>
      <c r="DO4" s="27"/>
      <c r="DP4" s="27"/>
      <c r="DQ4" s="27"/>
      <c r="DR4" s="27"/>
      <c r="DS4" s="27"/>
      <c r="DT4" s="27"/>
      <c r="DU4" s="27"/>
      <c r="DV4" s="27"/>
      <c r="DW4" s="27"/>
      <c r="DX4" s="27"/>
      <c r="DY4" s="27"/>
      <c r="DZ4" s="27"/>
      <c r="EA4" s="27"/>
      <c r="EB4" s="27"/>
      <c r="EC4" s="27"/>
      <c r="ED4" s="27"/>
      <c r="EE4" s="27"/>
      <c r="EF4" s="27"/>
      <c r="EG4" s="27"/>
      <c r="EH4" s="27"/>
      <c r="EI4" s="27"/>
      <c r="EJ4" s="27"/>
      <c r="EK4" s="27"/>
      <c r="EL4" s="27"/>
      <c r="EM4" s="27"/>
      <c r="EN4" s="27"/>
      <c r="EO4" s="27"/>
      <c r="EP4" s="27"/>
      <c r="EQ4" s="27"/>
      <c r="ER4" s="27"/>
      <c r="ES4" s="27"/>
      <c r="ET4" s="27"/>
      <c r="EU4" s="27"/>
      <c r="EV4" s="27"/>
      <c r="EW4" s="27"/>
      <c r="EX4" s="27"/>
      <c r="EY4" s="27"/>
      <c r="EZ4" s="27"/>
      <c r="FA4" s="27"/>
      <c r="FB4" s="27"/>
      <c r="FC4" s="27"/>
      <c r="FD4" s="27"/>
      <c r="FE4" s="27"/>
      <c r="FF4" s="27"/>
      <c r="FG4" s="27"/>
      <c r="FH4" s="27"/>
      <c r="FI4" s="27"/>
      <c r="FJ4" s="27"/>
      <c r="FK4" s="27"/>
      <c r="FL4" s="27"/>
      <c r="FM4" s="27"/>
      <c r="FN4" s="27"/>
      <c r="FO4" s="27"/>
      <c r="FP4" s="27"/>
      <c r="FQ4" s="27"/>
      <c r="FR4" s="27"/>
      <c r="FS4" s="27"/>
      <c r="FT4" s="27"/>
      <c r="FU4" s="27"/>
      <c r="FV4" s="27"/>
      <c r="FW4" s="27"/>
      <c r="FX4" s="27"/>
      <c r="FY4" s="27"/>
      <c r="FZ4" s="27"/>
      <c r="GA4" s="27"/>
      <c r="GB4" s="27"/>
      <c r="GC4" s="27"/>
      <c r="GD4" s="27"/>
      <c r="GE4" s="27"/>
      <c r="GF4" s="27"/>
      <c r="GG4" s="27"/>
      <c r="GH4" s="27"/>
      <c r="GI4" s="27"/>
      <c r="GJ4" s="27"/>
      <c r="GK4" s="27"/>
      <c r="GL4" s="27"/>
      <c r="GM4" s="27"/>
      <c r="GN4" s="27"/>
      <c r="GO4" s="27"/>
      <c r="GP4" s="27"/>
      <c r="GQ4" s="27"/>
      <c r="GR4" s="27"/>
      <c r="GS4" s="27"/>
      <c r="GT4" s="27"/>
      <c r="GU4" s="27"/>
      <c r="GV4" s="27"/>
      <c r="GW4" s="27"/>
      <c r="GX4" s="27"/>
      <c r="GY4" s="27"/>
      <c r="GZ4" s="27"/>
      <c r="HA4" s="27"/>
      <c r="HB4" s="27"/>
      <c r="HC4" s="27"/>
      <c r="HD4" s="27"/>
      <c r="HE4" s="27"/>
      <c r="HF4" s="27"/>
      <c r="HG4" s="27"/>
      <c r="HH4" s="27"/>
      <c r="HI4" s="27"/>
      <c r="HJ4" s="27"/>
      <c r="HK4" s="27"/>
      <c r="HL4" s="27"/>
      <c r="HM4" s="27"/>
      <c r="HN4" s="27"/>
      <c r="HO4" s="27"/>
      <c r="HP4" s="27"/>
      <c r="HQ4" s="27"/>
      <c r="HR4" s="27"/>
      <c r="HS4" s="27"/>
      <c r="HT4" s="27"/>
      <c r="HU4" s="27"/>
      <c r="HV4" s="27"/>
      <c r="HW4" s="27"/>
      <c r="HX4" s="27"/>
      <c r="HY4" s="27"/>
      <c r="HZ4" s="27"/>
      <c r="IA4" s="27"/>
      <c r="IB4" s="27"/>
      <c r="IC4" s="27"/>
      <c r="ID4" s="27"/>
      <c r="IE4" s="27"/>
      <c r="IF4" s="27"/>
      <c r="IG4" s="27"/>
      <c r="IH4" s="27"/>
      <c r="II4" s="27"/>
      <c r="IJ4" s="27"/>
      <c r="IK4" s="27"/>
      <c r="IL4" s="27"/>
      <c r="IM4" s="27"/>
      <c r="IN4" s="27"/>
      <c r="IO4" s="27"/>
      <c r="IP4" s="27"/>
      <c r="IQ4" s="27"/>
      <c r="IR4" s="27"/>
      <c r="IS4" s="27"/>
      <c r="IT4" s="27"/>
      <c r="IU4" s="27"/>
      <c r="IV4" s="27"/>
      <c r="IW4" s="27"/>
      <c r="IX4" s="27"/>
      <c r="IY4" s="27"/>
    </row>
    <row r="5" s="26" customFormat="1" ht="36" customHeight="1" spans="1:259">
      <c r="A5" s="35" t="s">
        <v>74</v>
      </c>
      <c r="B5" s="36" t="s">
        <v>8</v>
      </c>
      <c r="C5" s="36" t="s">
        <v>9</v>
      </c>
      <c r="D5" s="37" t="s">
        <v>10</v>
      </c>
      <c r="E5" s="36" t="s">
        <v>1274</v>
      </c>
      <c r="F5" s="36" t="s">
        <v>12</v>
      </c>
      <c r="G5" s="36" t="s">
        <v>13</v>
      </c>
      <c r="H5" s="38" t="s">
        <v>14</v>
      </c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27"/>
      <c r="AJ5" s="27"/>
      <c r="AK5" s="27"/>
      <c r="AL5" s="27"/>
      <c r="AM5" s="27"/>
      <c r="AN5" s="27"/>
      <c r="AO5" s="27"/>
      <c r="AP5" s="27"/>
      <c r="AQ5" s="27"/>
      <c r="AR5" s="27"/>
      <c r="AS5" s="27"/>
      <c r="AT5" s="27"/>
      <c r="AU5" s="27"/>
      <c r="AV5" s="27"/>
      <c r="AW5" s="27"/>
      <c r="AX5" s="27"/>
      <c r="AY5" s="27"/>
      <c r="AZ5" s="27"/>
      <c r="BA5" s="27"/>
      <c r="BB5" s="27"/>
      <c r="BC5" s="27"/>
      <c r="BD5" s="27"/>
      <c r="BE5" s="27"/>
      <c r="BF5" s="27"/>
      <c r="BG5" s="27"/>
      <c r="BH5" s="27"/>
      <c r="BI5" s="27"/>
      <c r="BJ5" s="27"/>
      <c r="BK5" s="27"/>
      <c r="BL5" s="27"/>
      <c r="BM5" s="27"/>
      <c r="BN5" s="27"/>
      <c r="BO5" s="27"/>
      <c r="BP5" s="27"/>
      <c r="BQ5" s="27"/>
      <c r="BR5" s="27"/>
      <c r="BS5" s="27"/>
      <c r="BT5" s="27"/>
      <c r="BU5" s="27"/>
      <c r="BV5" s="27"/>
      <c r="BW5" s="27"/>
      <c r="BX5" s="27"/>
      <c r="BY5" s="27"/>
      <c r="BZ5" s="27"/>
      <c r="CA5" s="27"/>
      <c r="CB5" s="27"/>
      <c r="CC5" s="27"/>
      <c r="CD5" s="27"/>
      <c r="CE5" s="27"/>
      <c r="CF5" s="27"/>
      <c r="CG5" s="27"/>
      <c r="CH5" s="27"/>
      <c r="CI5" s="27"/>
      <c r="CJ5" s="27"/>
      <c r="CK5" s="27"/>
      <c r="CL5" s="27"/>
      <c r="CM5" s="27"/>
      <c r="CN5" s="27"/>
      <c r="CO5" s="27"/>
      <c r="CP5" s="27"/>
      <c r="CQ5" s="27"/>
      <c r="CR5" s="27"/>
      <c r="CS5" s="27"/>
      <c r="CT5" s="27"/>
      <c r="CU5" s="27"/>
      <c r="CV5" s="27"/>
      <c r="CW5" s="27"/>
      <c r="CX5" s="27"/>
      <c r="CY5" s="27"/>
      <c r="CZ5" s="27"/>
      <c r="DA5" s="27"/>
      <c r="DB5" s="27"/>
      <c r="DC5" s="27"/>
      <c r="DD5" s="27"/>
      <c r="DE5" s="27"/>
      <c r="DF5" s="27"/>
      <c r="DG5" s="27"/>
      <c r="DH5" s="27"/>
      <c r="DI5" s="27"/>
      <c r="DJ5" s="27"/>
      <c r="DK5" s="27"/>
      <c r="DL5" s="27"/>
      <c r="DM5" s="27"/>
      <c r="DN5" s="27"/>
      <c r="DO5" s="27"/>
      <c r="DP5" s="27"/>
      <c r="DQ5" s="27"/>
      <c r="DR5" s="27"/>
      <c r="DS5" s="27"/>
      <c r="DT5" s="27"/>
      <c r="DU5" s="27"/>
      <c r="DV5" s="27"/>
      <c r="DW5" s="27"/>
      <c r="DX5" s="27"/>
      <c r="DY5" s="27"/>
      <c r="DZ5" s="27"/>
      <c r="EA5" s="27"/>
      <c r="EB5" s="27"/>
      <c r="EC5" s="27"/>
      <c r="ED5" s="27"/>
      <c r="EE5" s="27"/>
      <c r="EF5" s="27"/>
      <c r="EG5" s="27"/>
      <c r="EH5" s="27"/>
      <c r="EI5" s="27"/>
      <c r="EJ5" s="27"/>
      <c r="EK5" s="27"/>
      <c r="EL5" s="27"/>
      <c r="EM5" s="27"/>
      <c r="EN5" s="27"/>
      <c r="EO5" s="27"/>
      <c r="EP5" s="27"/>
      <c r="EQ5" s="27"/>
      <c r="ER5" s="27"/>
      <c r="ES5" s="27"/>
      <c r="ET5" s="27"/>
      <c r="EU5" s="27"/>
      <c r="EV5" s="27"/>
      <c r="EW5" s="27"/>
      <c r="EX5" s="27"/>
      <c r="EY5" s="27"/>
      <c r="EZ5" s="27"/>
      <c r="FA5" s="27"/>
      <c r="FB5" s="27"/>
      <c r="FC5" s="27"/>
      <c r="FD5" s="27"/>
      <c r="FE5" s="27"/>
      <c r="FF5" s="27"/>
      <c r="FG5" s="27"/>
      <c r="FH5" s="27"/>
      <c r="FI5" s="27"/>
      <c r="FJ5" s="27"/>
      <c r="FK5" s="27"/>
      <c r="FL5" s="27"/>
      <c r="FM5" s="27"/>
      <c r="FN5" s="27"/>
      <c r="FO5" s="27"/>
      <c r="FP5" s="27"/>
      <c r="FQ5" s="27"/>
      <c r="FR5" s="27"/>
      <c r="FS5" s="27"/>
      <c r="FT5" s="27"/>
      <c r="FU5" s="27"/>
      <c r="FV5" s="27"/>
      <c r="FW5" s="27"/>
      <c r="FX5" s="27"/>
      <c r="FY5" s="27"/>
      <c r="FZ5" s="27"/>
      <c r="GA5" s="27"/>
      <c r="GB5" s="27"/>
      <c r="GC5" s="27"/>
      <c r="GD5" s="27"/>
      <c r="GE5" s="27"/>
      <c r="GF5" s="27"/>
      <c r="GG5" s="27"/>
      <c r="GH5" s="27"/>
      <c r="GI5" s="27"/>
      <c r="GJ5" s="27"/>
      <c r="GK5" s="27"/>
      <c r="GL5" s="27"/>
      <c r="GM5" s="27"/>
      <c r="GN5" s="27"/>
      <c r="GO5" s="27"/>
      <c r="GP5" s="27"/>
      <c r="GQ5" s="27"/>
      <c r="GR5" s="27"/>
      <c r="GS5" s="27"/>
      <c r="GT5" s="27"/>
      <c r="GU5" s="27"/>
      <c r="GV5" s="27"/>
      <c r="GW5" s="27"/>
      <c r="GX5" s="27"/>
      <c r="GY5" s="27"/>
      <c r="GZ5" s="27"/>
      <c r="HA5" s="27"/>
      <c r="HB5" s="27"/>
      <c r="HC5" s="27"/>
      <c r="HD5" s="27"/>
      <c r="HE5" s="27"/>
      <c r="HF5" s="27"/>
      <c r="HG5" s="27"/>
      <c r="HH5" s="27"/>
      <c r="HI5" s="27"/>
      <c r="HJ5" s="27"/>
      <c r="HK5" s="27"/>
      <c r="HL5" s="27"/>
      <c r="HM5" s="27"/>
      <c r="HN5" s="27"/>
      <c r="HO5" s="27"/>
      <c r="HP5" s="27"/>
      <c r="HQ5" s="27"/>
      <c r="HR5" s="27"/>
      <c r="HS5" s="27"/>
      <c r="HT5" s="27"/>
      <c r="HU5" s="27"/>
      <c r="HV5" s="27"/>
      <c r="HW5" s="27"/>
      <c r="HX5" s="27"/>
      <c r="HY5" s="27"/>
      <c r="HZ5" s="27"/>
      <c r="IA5" s="27"/>
      <c r="IB5" s="27"/>
      <c r="IC5" s="27"/>
      <c r="ID5" s="27"/>
      <c r="IE5" s="27"/>
      <c r="IF5" s="27"/>
      <c r="IG5" s="27"/>
      <c r="IH5" s="27"/>
      <c r="II5" s="27"/>
      <c r="IJ5" s="27"/>
      <c r="IK5" s="27"/>
      <c r="IL5" s="27"/>
      <c r="IM5" s="27"/>
      <c r="IN5" s="27"/>
      <c r="IO5" s="27"/>
      <c r="IP5" s="27"/>
      <c r="IQ5" s="27"/>
      <c r="IR5" s="27"/>
      <c r="IS5" s="27"/>
      <c r="IT5" s="27"/>
      <c r="IU5" s="27"/>
      <c r="IV5" s="27"/>
      <c r="IW5" s="27"/>
      <c r="IX5" s="27"/>
      <c r="IY5" s="27"/>
    </row>
    <row r="6" s="26" customFormat="1" ht="24.75" customHeight="1" spans="1:259">
      <c r="A6" s="39" t="s">
        <v>1275</v>
      </c>
      <c r="B6" s="40">
        <f>B7+B8</f>
        <v>88.9</v>
      </c>
      <c r="C6" s="40" t="s">
        <v>1276</v>
      </c>
      <c r="D6" s="40" t="s">
        <v>1276</v>
      </c>
      <c r="E6" s="40" t="s">
        <v>1276</v>
      </c>
      <c r="F6" s="40" t="s">
        <v>1276</v>
      </c>
      <c r="G6" s="40">
        <f>G7+G8</f>
        <v>9181.13</v>
      </c>
      <c r="H6" s="41" t="s">
        <v>1276</v>
      </c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7"/>
      <c r="BU6" s="27"/>
      <c r="BV6" s="27"/>
      <c r="BW6" s="27"/>
      <c r="BX6" s="27"/>
      <c r="BY6" s="27"/>
      <c r="BZ6" s="27"/>
      <c r="CA6" s="27"/>
      <c r="CB6" s="27"/>
      <c r="CC6" s="27"/>
      <c r="CD6" s="27"/>
      <c r="CE6" s="27"/>
      <c r="CF6" s="27"/>
      <c r="CG6" s="27"/>
      <c r="CH6" s="27"/>
      <c r="CI6" s="27"/>
      <c r="CJ6" s="27"/>
      <c r="CK6" s="27"/>
      <c r="CL6" s="27"/>
      <c r="CM6" s="27"/>
      <c r="CN6" s="27"/>
      <c r="CO6" s="27"/>
      <c r="CP6" s="27"/>
      <c r="CQ6" s="27"/>
      <c r="CR6" s="27"/>
      <c r="CS6" s="27"/>
      <c r="CT6" s="27"/>
      <c r="CU6" s="27"/>
      <c r="CV6" s="27"/>
      <c r="CW6" s="27"/>
      <c r="CX6" s="27"/>
      <c r="CY6" s="27"/>
      <c r="CZ6" s="27"/>
      <c r="DA6" s="27"/>
      <c r="DB6" s="27"/>
      <c r="DC6" s="27"/>
      <c r="DD6" s="27"/>
      <c r="DE6" s="27"/>
      <c r="DF6" s="27"/>
      <c r="DG6" s="27"/>
      <c r="DH6" s="27"/>
      <c r="DI6" s="27"/>
      <c r="DJ6" s="27"/>
      <c r="DK6" s="27"/>
      <c r="DL6" s="27"/>
      <c r="DM6" s="27"/>
      <c r="DN6" s="27"/>
      <c r="DO6" s="27"/>
      <c r="DP6" s="27"/>
      <c r="DQ6" s="27"/>
      <c r="DR6" s="27"/>
      <c r="DS6" s="27"/>
      <c r="DT6" s="27"/>
      <c r="DU6" s="27"/>
      <c r="DV6" s="27"/>
      <c r="DW6" s="27"/>
      <c r="DX6" s="27"/>
      <c r="DY6" s="27"/>
      <c r="DZ6" s="27"/>
      <c r="EA6" s="27"/>
      <c r="EB6" s="27"/>
      <c r="EC6" s="27"/>
      <c r="ED6" s="27"/>
      <c r="EE6" s="27"/>
      <c r="EF6" s="27"/>
      <c r="EG6" s="27"/>
      <c r="EH6" s="27"/>
      <c r="EI6" s="27"/>
      <c r="EJ6" s="27"/>
      <c r="EK6" s="27"/>
      <c r="EL6" s="27"/>
      <c r="EM6" s="27"/>
      <c r="EN6" s="27"/>
      <c r="EO6" s="27"/>
      <c r="EP6" s="27"/>
      <c r="EQ6" s="27"/>
      <c r="ER6" s="27"/>
      <c r="ES6" s="27"/>
      <c r="ET6" s="27"/>
      <c r="EU6" s="27"/>
      <c r="EV6" s="27"/>
      <c r="EW6" s="27"/>
      <c r="EX6" s="27"/>
      <c r="EY6" s="27"/>
      <c r="EZ6" s="27"/>
      <c r="FA6" s="27"/>
      <c r="FB6" s="27"/>
      <c r="FC6" s="27"/>
      <c r="FD6" s="27"/>
      <c r="FE6" s="27"/>
      <c r="FF6" s="27"/>
      <c r="FG6" s="27"/>
      <c r="FH6" s="27"/>
      <c r="FI6" s="27"/>
      <c r="FJ6" s="27"/>
      <c r="FK6" s="27"/>
      <c r="FL6" s="27"/>
      <c r="FM6" s="27"/>
      <c r="FN6" s="27"/>
      <c r="FO6" s="27"/>
      <c r="FP6" s="27"/>
      <c r="FQ6" s="27"/>
      <c r="FR6" s="27"/>
      <c r="FS6" s="27"/>
      <c r="FT6" s="27"/>
      <c r="FU6" s="27"/>
      <c r="FV6" s="27"/>
      <c r="FW6" s="27"/>
      <c r="FX6" s="27"/>
      <c r="FY6" s="27"/>
      <c r="FZ6" s="27"/>
      <c r="GA6" s="27"/>
      <c r="GB6" s="27"/>
      <c r="GC6" s="27"/>
      <c r="GD6" s="27"/>
      <c r="GE6" s="27"/>
      <c r="GF6" s="27"/>
      <c r="GG6" s="27"/>
      <c r="GH6" s="27"/>
      <c r="GI6" s="27"/>
      <c r="GJ6" s="27"/>
      <c r="GK6" s="27"/>
      <c r="GL6" s="27"/>
      <c r="GM6" s="27"/>
      <c r="GN6" s="27"/>
      <c r="GO6" s="27"/>
      <c r="GP6" s="27"/>
      <c r="GQ6" s="27"/>
      <c r="GR6" s="27"/>
      <c r="GS6" s="27"/>
      <c r="GT6" s="27"/>
      <c r="GU6" s="27"/>
      <c r="GV6" s="27"/>
      <c r="GW6" s="27"/>
      <c r="GX6" s="27"/>
      <c r="GY6" s="27"/>
      <c r="GZ6" s="27"/>
      <c r="HA6" s="27"/>
      <c r="HB6" s="27"/>
      <c r="HC6" s="27"/>
      <c r="HD6" s="27"/>
      <c r="HE6" s="27"/>
      <c r="HF6" s="27"/>
      <c r="HG6" s="27"/>
      <c r="HH6" s="27"/>
      <c r="HI6" s="27"/>
      <c r="HJ6" s="27"/>
      <c r="HK6" s="27"/>
      <c r="HL6" s="27"/>
      <c r="HM6" s="27"/>
      <c r="HN6" s="27"/>
      <c r="HO6" s="27"/>
      <c r="HP6" s="27"/>
      <c r="HQ6" s="27"/>
      <c r="HR6" s="27"/>
      <c r="HS6" s="27"/>
      <c r="HT6" s="27"/>
      <c r="HU6" s="27"/>
      <c r="HV6" s="27"/>
      <c r="HW6" s="27"/>
      <c r="HX6" s="27"/>
      <c r="HY6" s="27"/>
      <c r="HZ6" s="27"/>
      <c r="IA6" s="27"/>
      <c r="IB6" s="27"/>
      <c r="IC6" s="27"/>
      <c r="ID6" s="27"/>
      <c r="IE6" s="27"/>
      <c r="IF6" s="27"/>
      <c r="IG6" s="27"/>
      <c r="IH6" s="27"/>
      <c r="II6" s="27"/>
      <c r="IJ6" s="27"/>
      <c r="IK6" s="27"/>
      <c r="IL6" s="27"/>
      <c r="IM6" s="27"/>
      <c r="IN6" s="27"/>
      <c r="IO6" s="27"/>
      <c r="IP6" s="27"/>
      <c r="IQ6" s="27"/>
      <c r="IR6" s="27"/>
      <c r="IS6" s="27"/>
      <c r="IT6" s="27"/>
      <c r="IU6" s="27"/>
      <c r="IV6" s="27"/>
      <c r="IW6" s="27"/>
      <c r="IX6" s="27"/>
      <c r="IY6" s="27"/>
    </row>
    <row r="7" s="26" customFormat="1" ht="24.75" customHeight="1" spans="1:259">
      <c r="A7" s="42" t="s">
        <v>453</v>
      </c>
      <c r="B7" s="40"/>
      <c r="C7" s="40"/>
      <c r="D7" s="40"/>
      <c r="E7" s="40"/>
      <c r="F7" s="43"/>
      <c r="G7" s="40"/>
      <c r="H7" s="41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  <c r="BT7" s="27"/>
      <c r="BU7" s="27"/>
      <c r="BV7" s="27"/>
      <c r="BW7" s="27"/>
      <c r="BX7" s="27"/>
      <c r="BY7" s="27"/>
      <c r="BZ7" s="27"/>
      <c r="CA7" s="27"/>
      <c r="CB7" s="27"/>
      <c r="CC7" s="27"/>
      <c r="CD7" s="27"/>
      <c r="CE7" s="27"/>
      <c r="CF7" s="27"/>
      <c r="CG7" s="27"/>
      <c r="CH7" s="27"/>
      <c r="CI7" s="27"/>
      <c r="CJ7" s="27"/>
      <c r="CK7" s="27"/>
      <c r="CL7" s="27"/>
      <c r="CM7" s="27"/>
      <c r="CN7" s="27"/>
      <c r="CO7" s="27"/>
      <c r="CP7" s="27"/>
      <c r="CQ7" s="27"/>
      <c r="CR7" s="27"/>
      <c r="CS7" s="27"/>
      <c r="CT7" s="27"/>
      <c r="CU7" s="27"/>
      <c r="CV7" s="27"/>
      <c r="CW7" s="27"/>
      <c r="CX7" s="27"/>
      <c r="CY7" s="27"/>
      <c r="CZ7" s="27"/>
      <c r="DA7" s="27"/>
      <c r="DB7" s="27"/>
      <c r="DC7" s="27"/>
      <c r="DD7" s="27"/>
      <c r="DE7" s="27"/>
      <c r="DF7" s="27"/>
      <c r="DG7" s="27"/>
      <c r="DH7" s="27"/>
      <c r="DI7" s="27"/>
      <c r="DJ7" s="27"/>
      <c r="DK7" s="27"/>
      <c r="DL7" s="27"/>
      <c r="DM7" s="27"/>
      <c r="DN7" s="27"/>
      <c r="DO7" s="27"/>
      <c r="DP7" s="27"/>
      <c r="DQ7" s="27"/>
      <c r="DR7" s="27"/>
      <c r="DS7" s="27"/>
      <c r="DT7" s="27"/>
      <c r="DU7" s="27"/>
      <c r="DV7" s="27"/>
      <c r="DW7" s="27"/>
      <c r="DX7" s="27"/>
      <c r="DY7" s="27"/>
      <c r="DZ7" s="27"/>
      <c r="EA7" s="27"/>
      <c r="EB7" s="27"/>
      <c r="EC7" s="27"/>
      <c r="ED7" s="27"/>
      <c r="EE7" s="27"/>
      <c r="EF7" s="27"/>
      <c r="EG7" s="27"/>
      <c r="EH7" s="27"/>
      <c r="EI7" s="27"/>
      <c r="EJ7" s="27"/>
      <c r="EK7" s="27"/>
      <c r="EL7" s="27"/>
      <c r="EM7" s="27"/>
      <c r="EN7" s="27"/>
      <c r="EO7" s="27"/>
      <c r="EP7" s="27"/>
      <c r="EQ7" s="27"/>
      <c r="ER7" s="27"/>
      <c r="ES7" s="27"/>
      <c r="ET7" s="27"/>
      <c r="EU7" s="27"/>
      <c r="EV7" s="27"/>
      <c r="EW7" s="27"/>
      <c r="EX7" s="27"/>
      <c r="EY7" s="27"/>
      <c r="EZ7" s="27"/>
      <c r="FA7" s="27"/>
      <c r="FB7" s="27"/>
      <c r="FC7" s="27"/>
      <c r="FD7" s="27"/>
      <c r="FE7" s="27"/>
      <c r="FF7" s="27"/>
      <c r="FG7" s="27"/>
      <c r="FH7" s="27"/>
      <c r="FI7" s="27"/>
      <c r="FJ7" s="27"/>
      <c r="FK7" s="27"/>
      <c r="FL7" s="27"/>
      <c r="FM7" s="27"/>
      <c r="FN7" s="27"/>
      <c r="FO7" s="27"/>
      <c r="FP7" s="27"/>
      <c r="FQ7" s="27"/>
      <c r="FR7" s="27"/>
      <c r="FS7" s="27"/>
      <c r="FT7" s="27"/>
      <c r="FU7" s="27"/>
      <c r="FV7" s="27"/>
      <c r="FW7" s="27"/>
      <c r="FX7" s="27"/>
      <c r="FY7" s="27"/>
      <c r="FZ7" s="27"/>
      <c r="GA7" s="27"/>
      <c r="GB7" s="27"/>
      <c r="GC7" s="27"/>
      <c r="GD7" s="27"/>
      <c r="GE7" s="27"/>
      <c r="GF7" s="27"/>
      <c r="GG7" s="27"/>
      <c r="GH7" s="27"/>
      <c r="GI7" s="27"/>
      <c r="GJ7" s="27"/>
      <c r="GK7" s="27"/>
      <c r="GL7" s="27"/>
      <c r="GM7" s="27"/>
      <c r="GN7" s="27"/>
      <c r="GO7" s="27"/>
      <c r="GP7" s="27"/>
      <c r="GQ7" s="27"/>
      <c r="GR7" s="27"/>
      <c r="GS7" s="27"/>
      <c r="GT7" s="27"/>
      <c r="GU7" s="27"/>
      <c r="GV7" s="27"/>
      <c r="GW7" s="27"/>
      <c r="GX7" s="27"/>
      <c r="GY7" s="27"/>
      <c r="GZ7" s="27"/>
      <c r="HA7" s="27"/>
      <c r="HB7" s="27"/>
      <c r="HC7" s="27"/>
      <c r="HD7" s="27"/>
      <c r="HE7" s="27"/>
      <c r="HF7" s="27"/>
      <c r="HG7" s="27"/>
      <c r="HH7" s="27"/>
      <c r="HI7" s="27"/>
      <c r="HJ7" s="27"/>
      <c r="HK7" s="27"/>
      <c r="HL7" s="27"/>
      <c r="HM7" s="27"/>
      <c r="HN7" s="27"/>
      <c r="HO7" s="27"/>
      <c r="HP7" s="27"/>
      <c r="HQ7" s="27"/>
      <c r="HR7" s="27"/>
      <c r="HS7" s="27"/>
      <c r="HT7" s="27"/>
      <c r="HU7" s="27"/>
      <c r="HV7" s="27"/>
      <c r="HW7" s="27"/>
      <c r="HX7" s="27"/>
      <c r="HY7" s="27"/>
      <c r="HZ7" s="27"/>
      <c r="IA7" s="27"/>
      <c r="IB7" s="27"/>
      <c r="IC7" s="27"/>
      <c r="ID7" s="27"/>
      <c r="IE7" s="27"/>
      <c r="IF7" s="27"/>
      <c r="IG7" s="27"/>
      <c r="IH7" s="27"/>
      <c r="II7" s="27"/>
      <c r="IJ7" s="27"/>
      <c r="IK7" s="27"/>
      <c r="IL7" s="27"/>
      <c r="IM7" s="27"/>
      <c r="IN7" s="27"/>
      <c r="IO7" s="27"/>
      <c r="IP7" s="27"/>
      <c r="IQ7" s="27"/>
      <c r="IR7" s="27"/>
      <c r="IS7" s="27"/>
      <c r="IT7" s="27"/>
      <c r="IU7" s="27"/>
      <c r="IV7" s="27"/>
      <c r="IW7" s="27"/>
      <c r="IX7" s="27"/>
      <c r="IY7" s="27"/>
    </row>
    <row r="8" s="26" customFormat="1" ht="24.75" customHeight="1" spans="1:259">
      <c r="A8" s="44" t="s">
        <v>1277</v>
      </c>
      <c r="B8" s="45">
        <f>SUM(B9:B12)</f>
        <v>88.9</v>
      </c>
      <c r="C8" s="46"/>
      <c r="D8" s="45"/>
      <c r="E8" s="47"/>
      <c r="F8" s="48"/>
      <c r="G8" s="45">
        <f>SUM(G9:G12)</f>
        <v>9181.13</v>
      </c>
      <c r="H8" s="49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7"/>
      <c r="AV8" s="27"/>
      <c r="AW8" s="27"/>
      <c r="AX8" s="27"/>
      <c r="AY8" s="27"/>
      <c r="AZ8" s="27"/>
      <c r="BA8" s="27"/>
      <c r="BB8" s="27"/>
      <c r="BC8" s="27"/>
      <c r="BD8" s="27"/>
      <c r="BE8" s="27"/>
      <c r="BF8" s="27"/>
      <c r="BG8" s="27"/>
      <c r="BH8" s="27"/>
      <c r="BI8" s="27"/>
      <c r="BJ8" s="27"/>
      <c r="BK8" s="27"/>
      <c r="BL8" s="27"/>
      <c r="BM8" s="27"/>
      <c r="BN8" s="27"/>
      <c r="BO8" s="27"/>
      <c r="BP8" s="27"/>
      <c r="BQ8" s="27"/>
      <c r="BR8" s="27"/>
      <c r="BS8" s="27"/>
      <c r="BT8" s="27"/>
      <c r="BU8" s="27"/>
      <c r="BV8" s="27"/>
      <c r="BW8" s="27"/>
      <c r="BX8" s="27"/>
      <c r="BY8" s="27"/>
      <c r="BZ8" s="27"/>
      <c r="CA8" s="27"/>
      <c r="CB8" s="27"/>
      <c r="CC8" s="27"/>
      <c r="CD8" s="27"/>
      <c r="CE8" s="27"/>
      <c r="CF8" s="27"/>
      <c r="CG8" s="27"/>
      <c r="CH8" s="27"/>
      <c r="CI8" s="27"/>
      <c r="CJ8" s="27"/>
      <c r="CK8" s="27"/>
      <c r="CL8" s="27"/>
      <c r="CM8" s="27"/>
      <c r="CN8" s="27"/>
      <c r="CO8" s="27"/>
      <c r="CP8" s="27"/>
      <c r="CQ8" s="27"/>
      <c r="CR8" s="27"/>
      <c r="CS8" s="27"/>
      <c r="CT8" s="27"/>
      <c r="CU8" s="27"/>
      <c r="CV8" s="27"/>
      <c r="CW8" s="27"/>
      <c r="CX8" s="27"/>
      <c r="CY8" s="27"/>
      <c r="CZ8" s="27"/>
      <c r="DA8" s="27"/>
      <c r="DB8" s="27"/>
      <c r="DC8" s="27"/>
      <c r="DD8" s="27"/>
      <c r="DE8" s="27"/>
      <c r="DF8" s="27"/>
      <c r="DG8" s="27"/>
      <c r="DH8" s="27"/>
      <c r="DI8" s="27"/>
      <c r="DJ8" s="27"/>
      <c r="DK8" s="27"/>
      <c r="DL8" s="27"/>
      <c r="DM8" s="27"/>
      <c r="DN8" s="27"/>
      <c r="DO8" s="27"/>
      <c r="DP8" s="27"/>
      <c r="DQ8" s="27"/>
      <c r="DR8" s="27"/>
      <c r="DS8" s="27"/>
      <c r="DT8" s="27"/>
      <c r="DU8" s="27"/>
      <c r="DV8" s="27"/>
      <c r="DW8" s="27"/>
      <c r="DX8" s="27"/>
      <c r="DY8" s="27"/>
      <c r="DZ8" s="27"/>
      <c r="EA8" s="27"/>
      <c r="EB8" s="27"/>
      <c r="EC8" s="27"/>
      <c r="ED8" s="27"/>
      <c r="EE8" s="27"/>
      <c r="EF8" s="27"/>
      <c r="EG8" s="27"/>
      <c r="EH8" s="27"/>
      <c r="EI8" s="27"/>
      <c r="EJ8" s="27"/>
      <c r="EK8" s="27"/>
      <c r="EL8" s="27"/>
      <c r="EM8" s="27"/>
      <c r="EN8" s="27"/>
      <c r="EO8" s="27"/>
      <c r="EP8" s="27"/>
      <c r="EQ8" s="27"/>
      <c r="ER8" s="27"/>
      <c r="ES8" s="27"/>
      <c r="ET8" s="27"/>
      <c r="EU8" s="27"/>
      <c r="EV8" s="27"/>
      <c r="EW8" s="27"/>
      <c r="EX8" s="27"/>
      <c r="EY8" s="27"/>
      <c r="EZ8" s="27"/>
      <c r="FA8" s="27"/>
      <c r="FB8" s="27"/>
      <c r="FC8" s="27"/>
      <c r="FD8" s="27"/>
      <c r="FE8" s="27"/>
      <c r="FF8" s="27"/>
      <c r="FG8" s="27"/>
      <c r="FH8" s="27"/>
      <c r="FI8" s="27"/>
      <c r="FJ8" s="27"/>
      <c r="FK8" s="27"/>
      <c r="FL8" s="27"/>
      <c r="FM8" s="27"/>
      <c r="FN8" s="27"/>
      <c r="FO8" s="27"/>
      <c r="FP8" s="27"/>
      <c r="FQ8" s="27"/>
      <c r="FR8" s="27"/>
      <c r="FS8" s="27"/>
      <c r="FT8" s="27"/>
      <c r="FU8" s="27"/>
      <c r="FV8" s="27"/>
      <c r="FW8" s="27"/>
      <c r="FX8" s="27"/>
      <c r="FY8" s="27"/>
      <c r="FZ8" s="27"/>
      <c r="GA8" s="27"/>
      <c r="GB8" s="27"/>
      <c r="GC8" s="27"/>
      <c r="GD8" s="27"/>
      <c r="GE8" s="27"/>
      <c r="GF8" s="27"/>
      <c r="GG8" s="27"/>
      <c r="GH8" s="27"/>
      <c r="GI8" s="27"/>
      <c r="GJ8" s="27"/>
      <c r="GK8" s="27"/>
      <c r="GL8" s="27"/>
      <c r="GM8" s="27"/>
      <c r="GN8" s="27"/>
      <c r="GO8" s="27"/>
      <c r="GP8" s="27"/>
      <c r="GQ8" s="27"/>
      <c r="GR8" s="27"/>
      <c r="GS8" s="27"/>
      <c r="GT8" s="27"/>
      <c r="GU8" s="27"/>
      <c r="GV8" s="27"/>
      <c r="GW8" s="27"/>
      <c r="GX8" s="27"/>
      <c r="GY8" s="27"/>
      <c r="GZ8" s="27"/>
      <c r="HA8" s="27"/>
      <c r="HB8" s="27"/>
      <c r="HC8" s="27"/>
      <c r="HD8" s="27"/>
      <c r="HE8" s="27"/>
      <c r="HF8" s="27"/>
      <c r="HG8" s="27"/>
      <c r="HH8" s="27"/>
      <c r="HI8" s="27"/>
      <c r="HJ8" s="27"/>
      <c r="HK8" s="27"/>
      <c r="HL8" s="27"/>
      <c r="HM8" s="27"/>
      <c r="HN8" s="27"/>
      <c r="HO8" s="27"/>
      <c r="HP8" s="27"/>
      <c r="HQ8" s="27"/>
      <c r="HR8" s="27"/>
      <c r="HS8" s="27"/>
      <c r="HT8" s="27"/>
      <c r="HU8" s="27"/>
      <c r="HV8" s="27"/>
      <c r="HW8" s="27"/>
      <c r="HX8" s="27"/>
      <c r="HY8" s="27"/>
      <c r="HZ8" s="27"/>
      <c r="IA8" s="27"/>
      <c r="IB8" s="27"/>
      <c r="IC8" s="27"/>
      <c r="ID8" s="27"/>
      <c r="IE8" s="27"/>
      <c r="IF8" s="27"/>
      <c r="IG8" s="27"/>
      <c r="IH8" s="27"/>
      <c r="II8" s="27"/>
      <c r="IJ8" s="27"/>
      <c r="IK8" s="27"/>
      <c r="IL8" s="27"/>
      <c r="IM8" s="27"/>
      <c r="IN8" s="27"/>
      <c r="IO8" s="27"/>
      <c r="IP8" s="27"/>
      <c r="IQ8" s="27"/>
      <c r="IR8" s="27"/>
      <c r="IS8" s="27"/>
      <c r="IT8" s="27"/>
      <c r="IU8" s="27"/>
      <c r="IV8" s="27"/>
      <c r="IW8" s="27"/>
      <c r="IX8" s="27"/>
      <c r="IY8" s="27"/>
    </row>
    <row r="9" s="26" customFormat="1" ht="27" customHeight="1" spans="1:259">
      <c r="A9" s="42" t="s">
        <v>1278</v>
      </c>
      <c r="B9" s="45">
        <v>88.9</v>
      </c>
      <c r="C9" s="46"/>
      <c r="D9" s="45"/>
      <c r="E9" s="47"/>
      <c r="F9" s="48"/>
      <c r="G9" s="45">
        <f>88.9+62.23</f>
        <v>151.13</v>
      </c>
      <c r="H9" s="49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7"/>
      <c r="AZ9" s="27"/>
      <c r="BA9" s="27"/>
      <c r="BB9" s="27"/>
      <c r="BC9" s="27"/>
      <c r="BD9" s="27"/>
      <c r="BE9" s="27"/>
      <c r="BF9" s="27"/>
      <c r="BG9" s="27"/>
      <c r="BH9" s="27"/>
      <c r="BI9" s="27"/>
      <c r="BJ9" s="27"/>
      <c r="BK9" s="27"/>
      <c r="BL9" s="27"/>
      <c r="BM9" s="27"/>
      <c r="BN9" s="27"/>
      <c r="BO9" s="27"/>
      <c r="BP9" s="27"/>
      <c r="BQ9" s="27"/>
      <c r="BR9" s="27"/>
      <c r="BS9" s="27"/>
      <c r="BT9" s="27"/>
      <c r="BU9" s="27"/>
      <c r="BV9" s="27"/>
      <c r="BW9" s="27"/>
      <c r="BX9" s="27"/>
      <c r="BY9" s="27"/>
      <c r="BZ9" s="27"/>
      <c r="CA9" s="27"/>
      <c r="CB9" s="27"/>
      <c r="CC9" s="27"/>
      <c r="CD9" s="27"/>
      <c r="CE9" s="27"/>
      <c r="CF9" s="27"/>
      <c r="CG9" s="27"/>
      <c r="CH9" s="27"/>
      <c r="CI9" s="27"/>
      <c r="CJ9" s="27"/>
      <c r="CK9" s="27"/>
      <c r="CL9" s="27"/>
      <c r="CM9" s="27"/>
      <c r="CN9" s="27"/>
      <c r="CO9" s="27"/>
      <c r="CP9" s="27"/>
      <c r="CQ9" s="27"/>
      <c r="CR9" s="27"/>
      <c r="CS9" s="27"/>
      <c r="CT9" s="27"/>
      <c r="CU9" s="27"/>
      <c r="CV9" s="27"/>
      <c r="CW9" s="27"/>
      <c r="CX9" s="27"/>
      <c r="CY9" s="27"/>
      <c r="CZ9" s="27"/>
      <c r="DA9" s="27"/>
      <c r="DB9" s="27"/>
      <c r="DC9" s="27"/>
      <c r="DD9" s="27"/>
      <c r="DE9" s="27"/>
      <c r="DF9" s="27"/>
      <c r="DG9" s="27"/>
      <c r="DH9" s="27"/>
      <c r="DI9" s="27"/>
      <c r="DJ9" s="27"/>
      <c r="DK9" s="27"/>
      <c r="DL9" s="27"/>
      <c r="DM9" s="27"/>
      <c r="DN9" s="27"/>
      <c r="DO9" s="27"/>
      <c r="DP9" s="27"/>
      <c r="DQ9" s="27"/>
      <c r="DR9" s="27"/>
      <c r="DS9" s="27"/>
      <c r="DT9" s="27"/>
      <c r="DU9" s="27"/>
      <c r="DV9" s="27"/>
      <c r="DW9" s="27"/>
      <c r="DX9" s="27"/>
      <c r="DY9" s="27"/>
      <c r="DZ9" s="27"/>
      <c r="EA9" s="27"/>
      <c r="EB9" s="27"/>
      <c r="EC9" s="27"/>
      <c r="ED9" s="27"/>
      <c r="EE9" s="27"/>
      <c r="EF9" s="27"/>
      <c r="EG9" s="27"/>
      <c r="EH9" s="27"/>
      <c r="EI9" s="27"/>
      <c r="EJ9" s="27"/>
      <c r="EK9" s="27"/>
      <c r="EL9" s="27"/>
      <c r="EM9" s="27"/>
      <c r="EN9" s="27"/>
      <c r="EO9" s="27"/>
      <c r="EP9" s="27"/>
      <c r="EQ9" s="27"/>
      <c r="ER9" s="27"/>
      <c r="ES9" s="27"/>
      <c r="ET9" s="27"/>
      <c r="EU9" s="27"/>
      <c r="EV9" s="27"/>
      <c r="EW9" s="27"/>
      <c r="EX9" s="27"/>
      <c r="EY9" s="27"/>
      <c r="EZ9" s="27"/>
      <c r="FA9" s="27"/>
      <c r="FB9" s="27"/>
      <c r="FC9" s="27"/>
      <c r="FD9" s="27"/>
      <c r="FE9" s="27"/>
      <c r="FF9" s="27"/>
      <c r="FG9" s="27"/>
      <c r="FH9" s="27"/>
      <c r="FI9" s="27"/>
      <c r="FJ9" s="27"/>
      <c r="FK9" s="27"/>
      <c r="FL9" s="27"/>
      <c r="FM9" s="27"/>
      <c r="FN9" s="27"/>
      <c r="FO9" s="27"/>
      <c r="FP9" s="27"/>
      <c r="FQ9" s="27"/>
      <c r="FR9" s="27"/>
      <c r="FS9" s="27"/>
      <c r="FT9" s="27"/>
      <c r="FU9" s="27"/>
      <c r="FV9" s="27"/>
      <c r="FW9" s="27"/>
      <c r="FX9" s="27"/>
      <c r="FY9" s="27"/>
      <c r="FZ9" s="27"/>
      <c r="GA9" s="27"/>
      <c r="GB9" s="27"/>
      <c r="GC9" s="27"/>
      <c r="GD9" s="27"/>
      <c r="GE9" s="27"/>
      <c r="GF9" s="27"/>
      <c r="GG9" s="27"/>
      <c r="GH9" s="27"/>
      <c r="GI9" s="27"/>
      <c r="GJ9" s="27"/>
      <c r="GK9" s="27"/>
      <c r="GL9" s="27"/>
      <c r="GM9" s="27"/>
      <c r="GN9" s="27"/>
      <c r="GO9" s="27"/>
      <c r="GP9" s="27"/>
      <c r="GQ9" s="27"/>
      <c r="GR9" s="27"/>
      <c r="GS9" s="27"/>
      <c r="GT9" s="27"/>
      <c r="GU9" s="27"/>
      <c r="GV9" s="27"/>
      <c r="GW9" s="27"/>
      <c r="GX9" s="27"/>
      <c r="GY9" s="27"/>
      <c r="GZ9" s="27"/>
      <c r="HA9" s="27"/>
      <c r="HB9" s="27"/>
      <c r="HC9" s="27"/>
      <c r="HD9" s="27"/>
      <c r="HE9" s="27"/>
      <c r="HF9" s="27"/>
      <c r="HG9" s="27"/>
      <c r="HH9" s="27"/>
      <c r="HI9" s="27"/>
      <c r="HJ9" s="27"/>
      <c r="HK9" s="27"/>
      <c r="HL9" s="27"/>
      <c r="HM9" s="27"/>
      <c r="HN9" s="27"/>
      <c r="HO9" s="27"/>
      <c r="HP9" s="27"/>
      <c r="HQ9" s="27"/>
      <c r="HR9" s="27"/>
      <c r="HS9" s="27"/>
      <c r="HT9" s="27"/>
      <c r="HU9" s="27"/>
      <c r="HV9" s="27"/>
      <c r="HW9" s="27"/>
      <c r="HX9" s="27"/>
      <c r="HY9" s="27"/>
      <c r="HZ9" s="27"/>
      <c r="IA9" s="27"/>
      <c r="IB9" s="27"/>
      <c r="IC9" s="27"/>
      <c r="ID9" s="27"/>
      <c r="IE9" s="27"/>
      <c r="IF9" s="27"/>
      <c r="IG9" s="27"/>
      <c r="IH9" s="27"/>
      <c r="II9" s="27"/>
      <c r="IJ9" s="27"/>
      <c r="IK9" s="27"/>
      <c r="IL9" s="27"/>
      <c r="IM9" s="27"/>
      <c r="IN9" s="27"/>
      <c r="IO9" s="27"/>
      <c r="IP9" s="27"/>
      <c r="IQ9" s="27"/>
      <c r="IR9" s="27"/>
      <c r="IS9" s="27"/>
      <c r="IT9" s="27"/>
      <c r="IU9" s="27"/>
      <c r="IV9" s="27"/>
      <c r="IW9" s="27"/>
      <c r="IX9" s="27"/>
      <c r="IY9" s="27"/>
    </row>
    <row r="10" s="26" customFormat="1" ht="24.75" customHeight="1" spans="1:259">
      <c r="A10" s="44" t="s">
        <v>1279</v>
      </c>
      <c r="B10" s="46"/>
      <c r="C10" s="46"/>
      <c r="D10" s="45"/>
      <c r="E10" s="50"/>
      <c r="F10" s="51"/>
      <c r="G10" s="46"/>
      <c r="H10" s="52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27"/>
      <c r="CD10" s="27"/>
      <c r="CE10" s="27"/>
      <c r="CF10" s="27"/>
      <c r="CG10" s="27"/>
      <c r="CH10" s="27"/>
      <c r="CI10" s="27"/>
      <c r="CJ10" s="27"/>
      <c r="CK10" s="27"/>
      <c r="CL10" s="27"/>
      <c r="CM10" s="27"/>
      <c r="CN10" s="27"/>
      <c r="CO10" s="27"/>
      <c r="CP10" s="27"/>
      <c r="CQ10" s="27"/>
      <c r="CR10" s="27"/>
      <c r="CS10" s="27"/>
      <c r="CT10" s="27"/>
      <c r="CU10" s="27"/>
      <c r="CV10" s="27"/>
      <c r="CW10" s="27"/>
      <c r="CX10" s="27"/>
      <c r="CY10" s="27"/>
      <c r="CZ10" s="27"/>
      <c r="DA10" s="27"/>
      <c r="DB10" s="27"/>
      <c r="DC10" s="27"/>
      <c r="DD10" s="27"/>
      <c r="DE10" s="27"/>
      <c r="DF10" s="27"/>
      <c r="DG10" s="27"/>
      <c r="DH10" s="27"/>
      <c r="DI10" s="27"/>
      <c r="DJ10" s="27"/>
      <c r="DK10" s="27"/>
      <c r="DL10" s="27"/>
      <c r="DM10" s="27"/>
      <c r="DN10" s="27"/>
      <c r="DO10" s="27"/>
      <c r="DP10" s="27"/>
      <c r="DQ10" s="27"/>
      <c r="DR10" s="27"/>
      <c r="DS10" s="27"/>
      <c r="DT10" s="27"/>
      <c r="DU10" s="27"/>
      <c r="DV10" s="27"/>
      <c r="DW10" s="27"/>
      <c r="DX10" s="27"/>
      <c r="DY10" s="27"/>
      <c r="DZ10" s="27"/>
      <c r="EA10" s="27"/>
      <c r="EB10" s="27"/>
      <c r="EC10" s="27"/>
      <c r="ED10" s="27"/>
      <c r="EE10" s="27"/>
      <c r="EF10" s="27"/>
      <c r="EG10" s="27"/>
      <c r="EH10" s="27"/>
      <c r="EI10" s="27"/>
      <c r="EJ10" s="27"/>
      <c r="EK10" s="27"/>
      <c r="EL10" s="27"/>
      <c r="EM10" s="27"/>
      <c r="EN10" s="27"/>
      <c r="EO10" s="27"/>
      <c r="EP10" s="27"/>
      <c r="EQ10" s="27"/>
      <c r="ER10" s="27"/>
      <c r="ES10" s="27"/>
      <c r="ET10" s="27"/>
      <c r="EU10" s="27"/>
      <c r="EV10" s="27"/>
      <c r="EW10" s="27"/>
      <c r="EX10" s="27"/>
      <c r="EY10" s="27"/>
      <c r="EZ10" s="27"/>
      <c r="FA10" s="27"/>
      <c r="FB10" s="27"/>
      <c r="FC10" s="27"/>
      <c r="FD10" s="27"/>
      <c r="FE10" s="27"/>
      <c r="FF10" s="27"/>
      <c r="FG10" s="27"/>
      <c r="FH10" s="27"/>
      <c r="FI10" s="27"/>
      <c r="FJ10" s="27"/>
      <c r="FK10" s="27"/>
      <c r="FL10" s="27"/>
      <c r="FM10" s="27"/>
      <c r="FN10" s="27"/>
      <c r="FO10" s="27"/>
      <c r="FP10" s="27"/>
      <c r="FQ10" s="27"/>
      <c r="FR10" s="27"/>
      <c r="FS10" s="27"/>
      <c r="FT10" s="27"/>
      <c r="FU10" s="27"/>
      <c r="FV10" s="27"/>
      <c r="FW10" s="27"/>
      <c r="FX10" s="27"/>
      <c r="FY10" s="27"/>
      <c r="FZ10" s="27"/>
      <c r="GA10" s="27"/>
      <c r="GB10" s="27"/>
      <c r="GC10" s="27"/>
      <c r="GD10" s="27"/>
      <c r="GE10" s="27"/>
      <c r="GF10" s="27"/>
      <c r="GG10" s="27"/>
      <c r="GH10" s="27"/>
      <c r="GI10" s="27"/>
      <c r="GJ10" s="27"/>
      <c r="GK10" s="27"/>
      <c r="GL10" s="27"/>
      <c r="GM10" s="27"/>
      <c r="GN10" s="27"/>
      <c r="GO10" s="27"/>
      <c r="GP10" s="27"/>
      <c r="GQ10" s="27"/>
      <c r="GR10" s="27"/>
      <c r="GS10" s="27"/>
      <c r="GT10" s="27"/>
      <c r="GU10" s="27"/>
      <c r="GV10" s="27"/>
      <c r="GW10" s="27"/>
      <c r="GX10" s="27"/>
      <c r="GY10" s="27"/>
      <c r="GZ10" s="27"/>
      <c r="HA10" s="27"/>
      <c r="HB10" s="27"/>
      <c r="HC10" s="27"/>
      <c r="HD10" s="27"/>
      <c r="HE10" s="27"/>
      <c r="HF10" s="27"/>
      <c r="HG10" s="27"/>
      <c r="HH10" s="27"/>
      <c r="HI10" s="27"/>
      <c r="HJ10" s="27"/>
      <c r="HK10" s="27"/>
      <c r="HL10" s="27"/>
      <c r="HM10" s="27"/>
      <c r="HN10" s="27"/>
      <c r="HO10" s="27"/>
      <c r="HP10" s="27"/>
      <c r="HQ10" s="27"/>
      <c r="HR10" s="27"/>
      <c r="HS10" s="27"/>
      <c r="HT10" s="27"/>
      <c r="HU10" s="27"/>
      <c r="HV10" s="27"/>
      <c r="HW10" s="27"/>
      <c r="HX10" s="27"/>
      <c r="HY10" s="27"/>
      <c r="HZ10" s="27"/>
      <c r="IA10" s="27"/>
      <c r="IB10" s="27"/>
      <c r="IC10" s="27"/>
      <c r="ID10" s="27"/>
      <c r="IE10" s="27"/>
      <c r="IF10" s="27"/>
      <c r="IG10" s="27"/>
      <c r="IH10" s="27"/>
      <c r="II10" s="27"/>
      <c r="IJ10" s="27"/>
      <c r="IK10" s="27"/>
      <c r="IL10" s="27"/>
      <c r="IM10" s="27"/>
      <c r="IN10" s="27"/>
      <c r="IO10" s="27"/>
      <c r="IP10" s="27"/>
      <c r="IQ10" s="27"/>
      <c r="IR10" s="27"/>
      <c r="IS10" s="27"/>
      <c r="IT10" s="27"/>
      <c r="IU10" s="27"/>
      <c r="IV10" s="27"/>
      <c r="IW10" s="27"/>
      <c r="IX10" s="27"/>
      <c r="IY10" s="27"/>
    </row>
    <row r="11" s="26" customFormat="1" ht="24.75" customHeight="1" spans="1:259">
      <c r="A11" s="42" t="s">
        <v>1280</v>
      </c>
      <c r="B11" s="47"/>
      <c r="C11" s="47"/>
      <c r="D11" s="53"/>
      <c r="E11" s="50"/>
      <c r="F11" s="54"/>
      <c r="G11" s="47"/>
      <c r="H11" s="52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7"/>
      <c r="AT11" s="27"/>
      <c r="AU11" s="27"/>
      <c r="AV11" s="27"/>
      <c r="AW11" s="27"/>
      <c r="AX11" s="27"/>
      <c r="AY11" s="27"/>
      <c r="AZ11" s="27"/>
      <c r="BA11" s="27"/>
      <c r="BB11" s="27"/>
      <c r="BC11" s="27"/>
      <c r="BD11" s="27"/>
      <c r="BE11" s="27"/>
      <c r="BF11" s="27"/>
      <c r="BG11" s="27"/>
      <c r="BH11" s="27"/>
      <c r="BI11" s="27"/>
      <c r="BJ11" s="27"/>
      <c r="BK11" s="27"/>
      <c r="BL11" s="27"/>
      <c r="BM11" s="27"/>
      <c r="BN11" s="27"/>
      <c r="BO11" s="27"/>
      <c r="BP11" s="27"/>
      <c r="BQ11" s="27"/>
      <c r="BR11" s="27"/>
      <c r="BS11" s="27"/>
      <c r="BT11" s="27"/>
      <c r="BU11" s="27"/>
      <c r="BV11" s="27"/>
      <c r="BW11" s="27"/>
      <c r="BX11" s="27"/>
      <c r="BY11" s="27"/>
      <c r="BZ11" s="27"/>
      <c r="CA11" s="27"/>
      <c r="CB11" s="27"/>
      <c r="CC11" s="27"/>
      <c r="CD11" s="27"/>
      <c r="CE11" s="27"/>
      <c r="CF11" s="27"/>
      <c r="CG11" s="27"/>
      <c r="CH11" s="27"/>
      <c r="CI11" s="27"/>
      <c r="CJ11" s="27"/>
      <c r="CK11" s="27"/>
      <c r="CL11" s="27"/>
      <c r="CM11" s="27"/>
      <c r="CN11" s="27"/>
      <c r="CO11" s="27"/>
      <c r="CP11" s="27"/>
      <c r="CQ11" s="27"/>
      <c r="CR11" s="27"/>
      <c r="CS11" s="27"/>
      <c r="CT11" s="27"/>
      <c r="CU11" s="27"/>
      <c r="CV11" s="27"/>
      <c r="CW11" s="27"/>
      <c r="CX11" s="27"/>
      <c r="CY11" s="27"/>
      <c r="CZ11" s="27"/>
      <c r="DA11" s="27"/>
      <c r="DB11" s="27"/>
      <c r="DC11" s="27"/>
      <c r="DD11" s="27"/>
      <c r="DE11" s="27"/>
      <c r="DF11" s="27"/>
      <c r="DG11" s="27"/>
      <c r="DH11" s="27"/>
      <c r="DI11" s="27"/>
      <c r="DJ11" s="27"/>
      <c r="DK11" s="27"/>
      <c r="DL11" s="27"/>
      <c r="DM11" s="27"/>
      <c r="DN11" s="27"/>
      <c r="DO11" s="27"/>
      <c r="DP11" s="27"/>
      <c r="DQ11" s="27"/>
      <c r="DR11" s="27"/>
      <c r="DS11" s="27"/>
      <c r="DT11" s="27"/>
      <c r="DU11" s="27"/>
      <c r="DV11" s="27"/>
      <c r="DW11" s="27"/>
      <c r="DX11" s="27"/>
      <c r="DY11" s="27"/>
      <c r="DZ11" s="27"/>
      <c r="EA11" s="27"/>
      <c r="EB11" s="27"/>
      <c r="EC11" s="27"/>
      <c r="ED11" s="27"/>
      <c r="EE11" s="27"/>
      <c r="EF11" s="27"/>
      <c r="EG11" s="27"/>
      <c r="EH11" s="27"/>
      <c r="EI11" s="27"/>
      <c r="EJ11" s="27"/>
      <c r="EK11" s="27"/>
      <c r="EL11" s="27"/>
      <c r="EM11" s="27"/>
      <c r="EN11" s="27"/>
      <c r="EO11" s="27"/>
      <c r="EP11" s="27"/>
      <c r="EQ11" s="27"/>
      <c r="ER11" s="27"/>
      <c r="ES11" s="27"/>
      <c r="ET11" s="27"/>
      <c r="EU11" s="27"/>
      <c r="EV11" s="27"/>
      <c r="EW11" s="27"/>
      <c r="EX11" s="27"/>
      <c r="EY11" s="27"/>
      <c r="EZ11" s="27"/>
      <c r="FA11" s="27"/>
      <c r="FB11" s="27"/>
      <c r="FC11" s="27"/>
      <c r="FD11" s="27"/>
      <c r="FE11" s="27"/>
      <c r="FF11" s="27"/>
      <c r="FG11" s="27"/>
      <c r="FH11" s="27"/>
      <c r="FI11" s="27"/>
      <c r="FJ11" s="27"/>
      <c r="FK11" s="27"/>
      <c r="FL11" s="27"/>
      <c r="FM11" s="27"/>
      <c r="FN11" s="27"/>
      <c r="FO11" s="27"/>
      <c r="FP11" s="27"/>
      <c r="FQ11" s="27"/>
      <c r="FR11" s="27"/>
      <c r="FS11" s="27"/>
      <c r="FT11" s="27"/>
      <c r="FU11" s="27"/>
      <c r="FV11" s="27"/>
      <c r="FW11" s="27"/>
      <c r="FX11" s="27"/>
      <c r="FY11" s="27"/>
      <c r="FZ11" s="27"/>
      <c r="GA11" s="27"/>
      <c r="GB11" s="27"/>
      <c r="GC11" s="27"/>
      <c r="GD11" s="27"/>
      <c r="GE11" s="27"/>
      <c r="GF11" s="27"/>
      <c r="GG11" s="27"/>
      <c r="GH11" s="27"/>
      <c r="GI11" s="27"/>
      <c r="GJ11" s="27"/>
      <c r="GK11" s="27"/>
      <c r="GL11" s="27"/>
      <c r="GM11" s="27"/>
      <c r="GN11" s="27"/>
      <c r="GO11" s="27"/>
      <c r="GP11" s="27"/>
      <c r="GQ11" s="27"/>
      <c r="GR11" s="27"/>
      <c r="GS11" s="27"/>
      <c r="GT11" s="27"/>
      <c r="GU11" s="27"/>
      <c r="GV11" s="27"/>
      <c r="GW11" s="27"/>
      <c r="GX11" s="27"/>
      <c r="GY11" s="27"/>
      <c r="GZ11" s="27"/>
      <c r="HA11" s="27"/>
      <c r="HB11" s="27"/>
      <c r="HC11" s="27"/>
      <c r="HD11" s="27"/>
      <c r="HE11" s="27"/>
      <c r="HF11" s="27"/>
      <c r="HG11" s="27"/>
      <c r="HH11" s="27"/>
      <c r="HI11" s="27"/>
      <c r="HJ11" s="27"/>
      <c r="HK11" s="27"/>
      <c r="HL11" s="27"/>
      <c r="HM11" s="27"/>
      <c r="HN11" s="27"/>
      <c r="HO11" s="27"/>
      <c r="HP11" s="27"/>
      <c r="HQ11" s="27"/>
      <c r="HR11" s="27"/>
      <c r="HS11" s="27"/>
      <c r="HT11" s="27"/>
      <c r="HU11" s="27"/>
      <c r="HV11" s="27"/>
      <c r="HW11" s="27"/>
      <c r="HX11" s="27"/>
      <c r="HY11" s="27"/>
      <c r="HZ11" s="27"/>
      <c r="IA11" s="27"/>
      <c r="IB11" s="27"/>
      <c r="IC11" s="27"/>
      <c r="ID11" s="27"/>
      <c r="IE11" s="27"/>
      <c r="IF11" s="27"/>
      <c r="IG11" s="27"/>
      <c r="IH11" s="27"/>
      <c r="II11" s="27"/>
      <c r="IJ11" s="27"/>
      <c r="IK11" s="27"/>
      <c r="IL11" s="27"/>
      <c r="IM11" s="27"/>
      <c r="IN11" s="27"/>
      <c r="IO11" s="27"/>
      <c r="IP11" s="27"/>
      <c r="IQ11" s="27"/>
      <c r="IR11" s="27"/>
      <c r="IS11" s="27"/>
      <c r="IT11" s="27"/>
      <c r="IU11" s="27"/>
      <c r="IV11" s="27"/>
      <c r="IW11" s="27"/>
      <c r="IX11" s="27"/>
      <c r="IY11" s="27"/>
    </row>
    <row r="12" s="26" customFormat="1" ht="24.75" customHeight="1" spans="1:259">
      <c r="A12" s="55" t="s">
        <v>1281</v>
      </c>
      <c r="B12" s="56"/>
      <c r="C12" s="56"/>
      <c r="D12" s="57"/>
      <c r="E12" s="58"/>
      <c r="F12" s="59"/>
      <c r="G12" s="56">
        <v>9030</v>
      </c>
      <c r="H12" s="60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  <c r="BM12" s="27"/>
      <c r="BN12" s="27"/>
      <c r="BO12" s="27"/>
      <c r="BP12" s="27"/>
      <c r="BQ12" s="27"/>
      <c r="BR12" s="27"/>
      <c r="BS12" s="27"/>
      <c r="BT12" s="27"/>
      <c r="BU12" s="27"/>
      <c r="BV12" s="27"/>
      <c r="BW12" s="27"/>
      <c r="BX12" s="27"/>
      <c r="BY12" s="27"/>
      <c r="BZ12" s="27"/>
      <c r="CA12" s="27"/>
      <c r="CB12" s="27"/>
      <c r="CC12" s="27"/>
      <c r="CD12" s="27"/>
      <c r="CE12" s="27"/>
      <c r="CF12" s="27"/>
      <c r="CG12" s="27"/>
      <c r="CH12" s="27"/>
      <c r="CI12" s="27"/>
      <c r="CJ12" s="27"/>
      <c r="CK12" s="27"/>
      <c r="CL12" s="27"/>
      <c r="CM12" s="27"/>
      <c r="CN12" s="27"/>
      <c r="CO12" s="27"/>
      <c r="CP12" s="27"/>
      <c r="CQ12" s="27"/>
      <c r="CR12" s="27"/>
      <c r="CS12" s="27"/>
      <c r="CT12" s="27"/>
      <c r="CU12" s="27"/>
      <c r="CV12" s="27"/>
      <c r="CW12" s="27"/>
      <c r="CX12" s="27"/>
      <c r="CY12" s="27"/>
      <c r="CZ12" s="27"/>
      <c r="DA12" s="27"/>
      <c r="DB12" s="27"/>
      <c r="DC12" s="27"/>
      <c r="DD12" s="27"/>
      <c r="DE12" s="27"/>
      <c r="DF12" s="27"/>
      <c r="DG12" s="27"/>
      <c r="DH12" s="27"/>
      <c r="DI12" s="27"/>
      <c r="DJ12" s="27"/>
      <c r="DK12" s="27"/>
      <c r="DL12" s="27"/>
      <c r="DM12" s="27"/>
      <c r="DN12" s="27"/>
      <c r="DO12" s="27"/>
      <c r="DP12" s="27"/>
      <c r="DQ12" s="27"/>
      <c r="DR12" s="27"/>
      <c r="DS12" s="27"/>
      <c r="DT12" s="27"/>
      <c r="DU12" s="27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  <c r="FF12" s="27"/>
      <c r="FG12" s="27"/>
      <c r="FH12" s="27"/>
      <c r="FI12" s="27"/>
      <c r="FJ12" s="27"/>
      <c r="FK12" s="27"/>
      <c r="FL12" s="27"/>
      <c r="FM12" s="27"/>
      <c r="FN12" s="27"/>
      <c r="FO12" s="27"/>
      <c r="FP12" s="27"/>
      <c r="FQ12" s="27"/>
      <c r="FR12" s="27"/>
      <c r="FS12" s="27"/>
      <c r="FT12" s="27"/>
      <c r="FU12" s="27"/>
      <c r="FV12" s="27"/>
      <c r="FW12" s="27"/>
      <c r="FX12" s="27"/>
      <c r="FY12" s="27"/>
      <c r="FZ12" s="27"/>
      <c r="GA12" s="27"/>
      <c r="GB12" s="27"/>
      <c r="GC12" s="27"/>
      <c r="GD12" s="27"/>
      <c r="GE12" s="27"/>
      <c r="GF12" s="27"/>
      <c r="GG12" s="27"/>
      <c r="GH12" s="27"/>
      <c r="GI12" s="27"/>
      <c r="GJ12" s="27"/>
      <c r="GK12" s="27"/>
      <c r="GL12" s="27"/>
      <c r="GM12" s="27"/>
      <c r="GN12" s="27"/>
      <c r="GO12" s="27"/>
      <c r="GP12" s="27"/>
      <c r="GQ12" s="27"/>
      <c r="GR12" s="27"/>
      <c r="GS12" s="27"/>
      <c r="GT12" s="27"/>
      <c r="GU12" s="27"/>
      <c r="GV12" s="27"/>
      <c r="GW12" s="27"/>
      <c r="GX12" s="27"/>
      <c r="GY12" s="27"/>
      <c r="GZ12" s="27"/>
      <c r="HA12" s="27"/>
      <c r="HB12" s="27"/>
      <c r="HC12" s="27"/>
      <c r="HD12" s="27"/>
      <c r="HE12" s="27"/>
      <c r="HF12" s="27"/>
      <c r="HG12" s="27"/>
      <c r="HH12" s="27"/>
      <c r="HI12" s="27"/>
      <c r="HJ12" s="27"/>
      <c r="HK12" s="27"/>
      <c r="HL12" s="27"/>
      <c r="HM12" s="27"/>
      <c r="HN12" s="27"/>
      <c r="HO12" s="27"/>
      <c r="HP12" s="27"/>
      <c r="HQ12" s="27"/>
      <c r="HR12" s="27"/>
      <c r="HS12" s="27"/>
      <c r="HT12" s="27"/>
      <c r="HU12" s="27"/>
      <c r="HV12" s="27"/>
      <c r="HW12" s="27"/>
      <c r="HX12" s="27"/>
      <c r="HY12" s="27"/>
      <c r="HZ12" s="27"/>
      <c r="IA12" s="27"/>
      <c r="IB12" s="27"/>
      <c r="IC12" s="27"/>
      <c r="ID12" s="27"/>
      <c r="IE12" s="27"/>
      <c r="IF12" s="27"/>
      <c r="IG12" s="27"/>
      <c r="IH12" s="27"/>
      <c r="II12" s="27"/>
      <c r="IJ12" s="27"/>
      <c r="IK12" s="27"/>
      <c r="IL12" s="27"/>
      <c r="IM12" s="27"/>
      <c r="IN12" s="27"/>
      <c r="IO12" s="27"/>
      <c r="IP12" s="27"/>
      <c r="IQ12" s="27"/>
      <c r="IR12" s="27"/>
      <c r="IS12" s="27"/>
      <c r="IT12" s="27"/>
      <c r="IU12" s="27"/>
      <c r="IV12" s="27"/>
      <c r="IW12" s="27"/>
      <c r="IX12" s="27"/>
      <c r="IY12" s="27"/>
    </row>
  </sheetData>
  <mergeCells count="1">
    <mergeCell ref="A3:H3"/>
  </mergeCells>
  <printOptions horizontalCentered="1"/>
  <pageMargins left="0.393055555555556" right="0.393055555555556" top="0.393055555555556" bottom="0.393055555555556" header="0.314583333333333" footer="0.314583333333333"/>
  <pageSetup paperSize="9" scale="77" orientation="landscape" horizontalDpi="600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9"/>
  <sheetViews>
    <sheetView showGridLines="0" showZeros="0" workbookViewId="0">
      <pane ySplit="5" topLeftCell="A6" activePane="bottomLeft" state="frozen"/>
      <selection/>
      <selection pane="bottomLeft" activeCell="E28" sqref="E28"/>
    </sheetView>
  </sheetViews>
  <sheetFormatPr defaultColWidth="8.75" defaultRowHeight="14.25" outlineLevelCol="6"/>
  <cols>
    <col min="1" max="1" width="37.75" style="2" customWidth="1"/>
    <col min="2" max="3" width="19" style="2" customWidth="1"/>
    <col min="4" max="4" width="20.875" style="2" customWidth="1"/>
    <col min="5" max="7" width="13.875" style="2" customWidth="1"/>
    <col min="8" max="32" width="9" style="2" customWidth="1"/>
    <col min="33" max="256" width="8.75" style="2"/>
    <col min="257" max="16384" width="8.75" style="5"/>
  </cols>
  <sheetData>
    <row r="1" ht="20.25" spans="1:1">
      <c r="A1" s="6" t="s">
        <v>1286</v>
      </c>
    </row>
    <row r="2" s="1" customFormat="1" ht="48" customHeight="1" spans="1:4">
      <c r="A2" s="7" t="s">
        <v>1287</v>
      </c>
      <c r="B2" s="7"/>
      <c r="C2" s="7"/>
      <c r="D2" s="7"/>
    </row>
    <row r="3" s="2" customFormat="1" spans="1:7">
      <c r="A3" s="8"/>
      <c r="B3" s="9"/>
      <c r="C3" s="8"/>
      <c r="D3" s="9" t="s">
        <v>6</v>
      </c>
      <c r="G3" s="10"/>
    </row>
    <row r="4" s="3" customFormat="1" ht="34.5" customHeight="1" spans="1:4">
      <c r="A4" s="11" t="s">
        <v>1167</v>
      </c>
      <c r="B4" s="12" t="s">
        <v>1288</v>
      </c>
      <c r="C4" s="12"/>
      <c r="D4" s="13"/>
    </row>
    <row r="5" s="3" customFormat="1" ht="34.5" customHeight="1" spans="1:4">
      <c r="A5" s="14"/>
      <c r="B5" s="15" t="s">
        <v>1289</v>
      </c>
      <c r="C5" s="15" t="s">
        <v>1290</v>
      </c>
      <c r="D5" s="16" t="s">
        <v>1291</v>
      </c>
    </row>
    <row r="6" s="4" customFormat="1" ht="30.75" customHeight="1" spans="1:4">
      <c r="A6" s="17" t="s">
        <v>1292</v>
      </c>
      <c r="B6" s="18">
        <v>7434300</v>
      </c>
      <c r="C6" s="18">
        <v>7434300</v>
      </c>
      <c r="D6" s="19">
        <f>D7+D8</f>
        <v>0</v>
      </c>
    </row>
    <row r="7" s="4" customFormat="1" ht="30.75" customHeight="1" spans="1:4">
      <c r="A7" s="20" t="s">
        <v>1293</v>
      </c>
      <c r="B7" s="18">
        <v>2539200</v>
      </c>
      <c r="C7" s="21">
        <v>2539200</v>
      </c>
      <c r="D7" s="19"/>
    </row>
    <row r="8" s="4" customFormat="1" ht="30.75" customHeight="1" spans="1:4">
      <c r="A8" s="20" t="s">
        <v>1294</v>
      </c>
      <c r="B8" s="18">
        <v>4895100</v>
      </c>
      <c r="C8" s="21">
        <v>4895100</v>
      </c>
      <c r="D8" s="19"/>
    </row>
    <row r="9" s="4" customFormat="1" ht="30.75" customHeight="1" spans="1:4">
      <c r="A9" s="17" t="s">
        <v>1295</v>
      </c>
      <c r="B9" s="18">
        <v>8864200</v>
      </c>
      <c r="C9" s="18">
        <v>8864200</v>
      </c>
      <c r="D9" s="19">
        <f>D10+D11</f>
        <v>0</v>
      </c>
    </row>
    <row r="10" s="4" customFormat="1" ht="30.75" customHeight="1" spans="1:4">
      <c r="A10" s="20" t="s">
        <v>1293</v>
      </c>
      <c r="B10" s="18">
        <v>2934100</v>
      </c>
      <c r="C10" s="21">
        <v>2934100</v>
      </c>
      <c r="D10" s="22"/>
    </row>
    <row r="11" s="4" customFormat="1" ht="30.75" customHeight="1" spans="1:4">
      <c r="A11" s="20" t="s">
        <v>1294</v>
      </c>
      <c r="B11" s="18">
        <v>5930100</v>
      </c>
      <c r="C11" s="21">
        <v>5930100</v>
      </c>
      <c r="D11" s="22"/>
    </row>
    <row r="12" s="4" customFormat="1" ht="30.75" customHeight="1" spans="1:4">
      <c r="A12" s="17" t="s">
        <v>1296</v>
      </c>
      <c r="B12" s="18">
        <v>2068875</v>
      </c>
      <c r="C12" s="18">
        <v>2068875</v>
      </c>
      <c r="D12" s="19">
        <f>D13+D14</f>
        <v>0</v>
      </c>
    </row>
    <row r="13" s="4" customFormat="1" ht="30.75" customHeight="1" spans="1:4">
      <c r="A13" s="20" t="s">
        <v>1293</v>
      </c>
      <c r="B13" s="18">
        <v>530275</v>
      </c>
      <c r="C13" s="18">
        <v>530275</v>
      </c>
      <c r="D13" s="19"/>
    </row>
    <row r="14" s="4" customFormat="1" ht="30.75" customHeight="1" spans="1:4">
      <c r="A14" s="20" t="s">
        <v>1294</v>
      </c>
      <c r="B14" s="18">
        <v>1538600</v>
      </c>
      <c r="C14" s="18">
        <v>1538600</v>
      </c>
      <c r="D14" s="19"/>
    </row>
    <row r="15" s="4" customFormat="1" ht="30.75" customHeight="1" spans="1:4">
      <c r="A15" s="17" t="s">
        <v>1297</v>
      </c>
      <c r="B15" s="18">
        <v>659300</v>
      </c>
      <c r="C15" s="18">
        <v>659300</v>
      </c>
      <c r="D15" s="19">
        <f>D16+D17</f>
        <v>0</v>
      </c>
    </row>
    <row r="16" s="4" customFormat="1" ht="30.75" customHeight="1" spans="1:4">
      <c r="A16" s="20" t="s">
        <v>1293</v>
      </c>
      <c r="B16" s="18">
        <v>150300</v>
      </c>
      <c r="C16" s="18">
        <v>150300</v>
      </c>
      <c r="D16" s="19"/>
    </row>
    <row r="17" s="4" customFormat="1" ht="30.75" customHeight="1" spans="1:4">
      <c r="A17" s="20" t="s">
        <v>1294</v>
      </c>
      <c r="B17" s="18">
        <v>509000</v>
      </c>
      <c r="C17" s="18">
        <v>509000</v>
      </c>
      <c r="D17" s="19"/>
    </row>
    <row r="18" s="4" customFormat="1" ht="30.75" customHeight="1" spans="1:4">
      <c r="A18" s="17" t="s">
        <v>1298</v>
      </c>
      <c r="B18" s="18">
        <v>8843875</v>
      </c>
      <c r="C18" s="18">
        <v>8843875</v>
      </c>
      <c r="D18" s="19">
        <f>D19+D20</f>
        <v>0</v>
      </c>
    </row>
    <row r="19" s="4" customFormat="1" ht="30.75" customHeight="1" spans="1:4">
      <c r="A19" s="20" t="s">
        <v>1293</v>
      </c>
      <c r="B19" s="18">
        <v>2919175</v>
      </c>
      <c r="C19" s="21">
        <v>2919175</v>
      </c>
      <c r="D19" s="19"/>
    </row>
    <row r="20" s="4" customFormat="1" ht="30.75" customHeight="1" spans="1:4">
      <c r="A20" s="23" t="s">
        <v>1294</v>
      </c>
      <c r="B20" s="24">
        <v>5924700</v>
      </c>
      <c r="C20" s="24">
        <v>5924700</v>
      </c>
      <c r="D20" s="25"/>
    </row>
    <row r="21" ht="24.6" customHeight="1"/>
    <row r="22" ht="24.6" customHeight="1"/>
    <row r="23" ht="24.6" customHeight="1"/>
    <row r="24" ht="24.6" customHeight="1"/>
    <row r="25" ht="24.6" customHeight="1"/>
    <row r="26" ht="24.6" customHeight="1"/>
    <row r="27" ht="24.6" customHeight="1"/>
    <row r="28" ht="24.6" customHeight="1"/>
    <row r="29" ht="24.6" customHeight="1"/>
  </sheetData>
  <mergeCells count="3">
    <mergeCell ref="A2:D2"/>
    <mergeCell ref="B4:D4"/>
    <mergeCell ref="A4:A5"/>
  </mergeCells>
  <printOptions horizontalCentered="1"/>
  <pageMargins left="0.590277777777778" right="0.590277777777778" top="0.786805555555556" bottom="0.786805555555556" header="0.590277777777778" footer="0.238888888888889"/>
  <pageSetup paperSize="9" scale="80" orientation="portrait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23</vt:i4>
      </vt:variant>
    </vt:vector>
  </HeadingPairs>
  <TitlesOfParts>
    <vt:vector size="23" baseType="lpstr">
      <vt:lpstr>封皮</vt:lpstr>
      <vt:lpstr>一般公共预算</vt:lpstr>
      <vt:lpstr>1全区收入</vt:lpstr>
      <vt:lpstr>2全区支出</vt:lpstr>
      <vt:lpstr>3区级收入</vt:lpstr>
      <vt:lpstr>4区级支出</vt:lpstr>
      <vt:lpstr>5支出功能明细</vt:lpstr>
      <vt:lpstr>6经济明细  </vt:lpstr>
      <vt:lpstr>政府性基金预算</vt:lpstr>
      <vt:lpstr>7全区收入</vt:lpstr>
      <vt:lpstr>8全区支出</vt:lpstr>
      <vt:lpstr>9区级收入</vt:lpstr>
      <vt:lpstr>10区级支出</vt:lpstr>
      <vt:lpstr>社会保险基金预算</vt:lpstr>
      <vt:lpstr>11区级收入</vt:lpstr>
      <vt:lpstr>12区级支出</vt:lpstr>
      <vt:lpstr>13结余</vt:lpstr>
      <vt:lpstr>国有资本经营预算</vt:lpstr>
      <vt:lpstr>14全区收入</vt:lpstr>
      <vt:lpstr>15全区支出</vt:lpstr>
      <vt:lpstr>16区级收入</vt:lpstr>
      <vt:lpstr>17区级支出</vt:lpstr>
      <vt:lpstr>18地方债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Administrator</cp:lastModifiedBy>
  <dcterms:created xsi:type="dcterms:W3CDTF">2018-12-22T23:20:00Z</dcterms:created>
  <dcterms:modified xsi:type="dcterms:W3CDTF">2025-01-20T01:59:42Z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2052-11.1.0.9021</vt:lpwstr>
  </property>
  <property fmtid="{D5CDD505-2E9C-101B-9397-08002B2CF9AE}" pid="3" name="KSOReadingLayout">
    <vt:bool>true</vt:bool>
  </property>
  <property fmtid="{D5CDD505-2E9C-101B-9397-08002B2CF9AE}" pid="4" name="ICV">
    <vt:lpwstr>80FF09834509409AA804F7EADD315AA1</vt:lpwstr>
  </property>
</Properties>
</file>